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4.xml" ContentType="application/vnd.openxmlformats-officedocument.drawing+xml"/>
  <Override PartName="/xl/activeX/activeX5.xml" ContentType="application/vnd.ms-office.activeX+xml"/>
  <Override PartName="/xl/activeX/activeX5.bin" ContentType="application/vnd.ms-office.activeX"/>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activeX/activeX6.xml" ContentType="application/vnd.ms-office.activeX+xml"/>
  <Override PartName="/xl/activeX/activeX6.bin" ContentType="application/vnd.ms-office.activeX"/>
  <Override PartName="/xl/drawings/drawing8.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codeName="{657A6CF4-780A-29F0-665F-34B82A1D2417}"/>
  <workbookPr codeName="ThisWorkbook"/>
  <mc:AlternateContent xmlns:mc="http://schemas.openxmlformats.org/markup-compatibility/2006">
    <mc:Choice Requires="x15">
      <x15ac:absPath xmlns:x15ac="http://schemas.microsoft.com/office/spreadsheetml/2010/11/ac" url="P:\ORDEC\01 - OUTILS\TUTORIELS\Tuto questionnaire collecte\"/>
    </mc:Choice>
  </mc:AlternateContent>
  <xr:revisionPtr revIDLastSave="0" documentId="13_ncr:1_{BE38BF19-CDB3-4E89-8374-0BE477ED8373}" xr6:coauthVersionLast="47" xr6:coauthVersionMax="47" xr10:uidLastSave="{00000000-0000-0000-0000-000000000000}"/>
  <bookViews>
    <workbookView xWindow="-108" yWindow="-108" windowWidth="23256" windowHeight="12456" tabRatio="690" activeTab="10" xr2:uid="{00000000-000D-0000-FFFF-FFFF00000000}"/>
  </bookViews>
  <sheets>
    <sheet name="Eco-organisme" sheetId="4" r:id="rId1"/>
    <sheet name="Compostage_N-1" sheetId="18" state="veryHidden" r:id="rId2"/>
    <sheet name="Donnee_quantitative_N-1" sheetId="17" state="veryHidden" r:id="rId3"/>
    <sheet name="Descriptif_collecte_N-1" sheetId="16" state="veryHidden" r:id="rId4"/>
    <sheet name="Eco-organisme_N-1" sheetId="15" state="veryHidden" r:id="rId5"/>
    <sheet name="PLPDMA" sheetId="14" r:id="rId6"/>
    <sheet name="Descriptif_collecte" sheetId="7" r:id="rId7"/>
    <sheet name="Donnee_quantitative" sheetId="9" r:id="rId8"/>
    <sheet name="TGAP" sheetId="13" r:id="rId9"/>
    <sheet name="Compostage" sheetId="10" r:id="rId10"/>
    <sheet name="Apports_directs_installations" sheetId="11" r:id="rId11"/>
    <sheet name="Listes" sheetId="2" state="veryHidden" r:id="rId12"/>
  </sheets>
  <functionGroups builtInGroupCount="19"/>
  <externalReferences>
    <externalReference r:id="rId13"/>
  </externalReferences>
  <definedNames>
    <definedName name="_xlnm._FilterDatabase" localSheetId="11" hidden="1">Listes!$A$1:$AV$1</definedName>
    <definedName name="OUI_NON">#REF!</definedName>
    <definedName name="_xlnm.Print_Area" localSheetId="10">Apports_directs_installations!$A$1:$Y$25</definedName>
    <definedName name="_xlnm.Print_Area" localSheetId="9">Compostage!$A$1:$Y$75</definedName>
    <definedName name="_xlnm.Print_Area" localSheetId="1">'Compostage_N-1'!$A$1:$Y$75</definedName>
    <definedName name="_xlnm.Print_Area" localSheetId="6">Descriptif_collecte!$A$1:$AZ$52</definedName>
    <definedName name="_xlnm.Print_Area" localSheetId="3">'Descriptif_collecte_N-1'!$A$1:$AZ$52</definedName>
    <definedName name="_xlnm.Print_Area" localSheetId="7">Donnee_quantitative!$A$1:$BA$81</definedName>
    <definedName name="_xlnm.Print_Area" localSheetId="2">'Donnee_quantitative_N-1'!$A$1:$BA$79</definedName>
    <definedName name="_xlnm.Print_Area" localSheetId="0">'Eco-organisme'!$A$1:$AE$37</definedName>
    <definedName name="_xlnm.Print_Area" localSheetId="4">'Eco-organisme_N-1'!$A$1:$AE$37</definedName>
    <definedName name="_xlnm.Print_Area" localSheetId="8">TGAP!$A$1:$AE$18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8" i="9" l="1"/>
  <c r="G18" i="9"/>
  <c r="C18" i="9"/>
  <c r="A18" i="9"/>
  <c r="H16" i="9"/>
  <c r="G16" i="9"/>
  <c r="C16" i="9"/>
  <c r="A16" i="9"/>
  <c r="Q74" i="18" l="1"/>
  <c r="H74" i="18"/>
  <c r="U66" i="18"/>
  <c r="Q66" i="18"/>
  <c r="L66" i="18"/>
  <c r="H66" i="18"/>
  <c r="L60" i="18"/>
  <c r="H60" i="18"/>
  <c r="P57" i="18"/>
  <c r="P56" i="18"/>
  <c r="P55" i="18"/>
  <c r="L55" i="18"/>
  <c r="H55" i="18"/>
  <c r="L45" i="18"/>
  <c r="H45" i="18"/>
  <c r="P42" i="18"/>
  <c r="P41" i="18"/>
  <c r="P40" i="18"/>
  <c r="P39" i="18"/>
  <c r="L39" i="18"/>
  <c r="H39" i="18"/>
  <c r="M26" i="18"/>
  <c r="H26" i="18"/>
  <c r="N22" i="18"/>
  <c r="N21" i="18"/>
  <c r="N20" i="18"/>
  <c r="N19" i="18"/>
  <c r="N18" i="18"/>
  <c r="J18" i="18"/>
  <c r="F18" i="18"/>
  <c r="H7" i="18"/>
  <c r="H6" i="18"/>
  <c r="A6" i="18"/>
  <c r="F66" i="17"/>
  <c r="B66" i="17"/>
  <c r="N36" i="17"/>
  <c r="K35" i="17"/>
  <c r="H35" i="17"/>
  <c r="A33" i="17"/>
  <c r="H28" i="17"/>
  <c r="G28" i="17"/>
  <c r="C28" i="17"/>
  <c r="H27" i="17"/>
  <c r="G27" i="17"/>
  <c r="C27" i="17"/>
  <c r="H26" i="17"/>
  <c r="G26" i="17"/>
  <c r="C26" i="17"/>
  <c r="H25" i="17"/>
  <c r="G25" i="17"/>
  <c r="C25" i="17"/>
  <c r="H24" i="17"/>
  <c r="G24" i="17"/>
  <c r="C24" i="17"/>
  <c r="H23" i="17"/>
  <c r="G23" i="17"/>
  <c r="C23" i="17"/>
  <c r="H22" i="17"/>
  <c r="G22" i="17"/>
  <c r="C22" i="17"/>
  <c r="H21" i="17"/>
  <c r="G21" i="17"/>
  <c r="C21" i="17"/>
  <c r="H20" i="17"/>
  <c r="G20" i="17"/>
  <c r="C20" i="17"/>
  <c r="H19" i="17"/>
  <c r="G19" i="17"/>
  <c r="C19" i="17"/>
  <c r="H18" i="17"/>
  <c r="G18" i="17"/>
  <c r="C18" i="17"/>
  <c r="H17" i="17"/>
  <c r="G17" i="17"/>
  <c r="C17" i="17"/>
  <c r="H16" i="17"/>
  <c r="G16" i="17"/>
  <c r="C16" i="17"/>
  <c r="H15" i="17"/>
  <c r="G15" i="17"/>
  <c r="C15" i="17"/>
  <c r="H7" i="17"/>
  <c r="H6" i="17"/>
  <c r="A6" i="17"/>
  <c r="XFD21" i="16"/>
  <c r="XFD20" i="16"/>
  <c r="XFD19" i="16"/>
  <c r="XFD18" i="16"/>
  <c r="XFD17" i="16"/>
  <c r="XFD16" i="16"/>
  <c r="XFD15" i="16"/>
  <c r="XFD14" i="16"/>
  <c r="XFD13" i="16"/>
  <c r="AU13" i="16"/>
  <c r="AR13" i="16"/>
  <c r="AO13" i="16"/>
  <c r="AL13" i="16"/>
  <c r="AI13" i="16"/>
  <c r="AF13" i="16"/>
  <c r="AC13" i="16"/>
  <c r="Z13" i="16"/>
  <c r="E13" i="16"/>
  <c r="H13" i="16" s="1"/>
  <c r="K13" i="16" s="1"/>
  <c r="N13" i="16" s="1"/>
  <c r="Q13" i="16" s="1"/>
  <c r="T13" i="16" s="1"/>
  <c r="W13" i="16" s="1"/>
  <c r="XFD12" i="16"/>
  <c r="XFD11" i="16"/>
  <c r="XFD10" i="16"/>
  <c r="XFD9" i="16"/>
  <c r="XFD8" i="16"/>
  <c r="XFD7" i="16"/>
  <c r="H7" i="16"/>
  <c r="XFD6" i="16"/>
  <c r="H6" i="16"/>
  <c r="A6" i="16"/>
  <c r="XFD5" i="16"/>
  <c r="XFD4" i="16"/>
  <c r="XFD3" i="16"/>
  <c r="XFD2" i="16"/>
  <c r="G7" i="14"/>
  <c r="G6" i="14"/>
  <c r="H7" i="13" l="1"/>
  <c r="H6" i="13"/>
  <c r="A6" i="14"/>
  <c r="N21" i="10" l="1"/>
  <c r="A6" i="13"/>
  <c r="P42" i="10"/>
  <c r="H7" i="11"/>
  <c r="H6" i="11"/>
  <c r="A6" i="11"/>
  <c r="H30" i="9" l="1"/>
  <c r="H22" i="9"/>
  <c r="G30" i="9" l="1"/>
  <c r="H29" i="9"/>
  <c r="G29" i="9"/>
  <c r="H28" i="9"/>
  <c r="G28" i="9"/>
  <c r="H27" i="9"/>
  <c r="G27" i="9"/>
  <c r="H26" i="9"/>
  <c r="G26" i="9"/>
  <c r="H25" i="9"/>
  <c r="G25" i="9"/>
  <c r="H24" i="9"/>
  <c r="G24" i="9"/>
  <c r="H23" i="9"/>
  <c r="G23" i="9"/>
  <c r="G22" i="9"/>
  <c r="H21" i="9"/>
  <c r="G21" i="9"/>
  <c r="H20" i="9"/>
  <c r="G20" i="9"/>
  <c r="H19" i="9"/>
  <c r="H17" i="9"/>
  <c r="G19" i="9"/>
  <c r="G17" i="9"/>
  <c r="H15" i="9"/>
  <c r="G15" i="9"/>
  <c r="A35" i="9" l="1"/>
  <c r="P57" i="10" l="1"/>
  <c r="P56" i="10"/>
  <c r="P41" i="10"/>
  <c r="P40" i="10"/>
  <c r="N20" i="10"/>
  <c r="N22" i="10"/>
  <c r="N19" i="10"/>
  <c r="N18" i="10"/>
  <c r="XFD3" i="7" l="1"/>
  <c r="XFD4" i="7"/>
  <c r="XFD5" i="7"/>
  <c r="XFD6" i="7"/>
  <c r="XFD7" i="7"/>
  <c r="XFD8" i="7"/>
  <c r="XFD9" i="7"/>
  <c r="XFD10" i="7"/>
  <c r="XFD11" i="7"/>
  <c r="XFD12" i="7"/>
  <c r="XFD13" i="7"/>
  <c r="XFD14" i="7"/>
  <c r="XFD15" i="7"/>
  <c r="XFD16" i="7"/>
  <c r="XFD17" i="7"/>
  <c r="XFD18" i="7"/>
  <c r="XFD19" i="7"/>
  <c r="XFD20" i="7"/>
  <c r="XFD21" i="7"/>
  <c r="XFD2" i="7"/>
  <c r="H7" i="10" l="1"/>
  <c r="H6" i="10"/>
  <c r="H7" i="9"/>
  <c r="H6" i="9"/>
  <c r="H7" i="7"/>
  <c r="H6" i="7"/>
  <c r="AU13" i="7" l="1"/>
  <c r="N38" i="9" l="1"/>
  <c r="C20" i="9"/>
  <c r="A6" i="10" l="1"/>
  <c r="A6" i="7" l="1"/>
  <c r="A6" i="9"/>
  <c r="C17" i="9"/>
  <c r="C30" i="9" l="1"/>
  <c r="C29" i="9"/>
  <c r="C28" i="9"/>
  <c r="C27" i="9"/>
  <c r="C26" i="9"/>
  <c r="C25" i="9"/>
  <c r="C24" i="9"/>
  <c r="C23" i="9"/>
  <c r="C22" i="9"/>
  <c r="C21" i="9"/>
  <c r="C19" i="9"/>
  <c r="C15" i="9"/>
  <c r="E13" i="7" l="1"/>
  <c r="A15" i="17" s="1"/>
  <c r="H13" i="7" l="1"/>
  <c r="A15" i="9"/>
  <c r="K13" i="7"/>
  <c r="A19" i="9" l="1"/>
  <c r="A17" i="17"/>
  <c r="A17" i="9"/>
  <c r="A16" i="17"/>
  <c r="N13" i="7"/>
  <c r="Q74" i="10"/>
  <c r="H74" i="10"/>
  <c r="L60" i="10"/>
  <c r="H60" i="10"/>
  <c r="H45" i="10"/>
  <c r="L45" i="10"/>
  <c r="A20" i="9" l="1"/>
  <c r="A18" i="17"/>
  <c r="Q13" i="7"/>
  <c r="A19" i="17" s="1"/>
  <c r="T13" i="7" l="1"/>
  <c r="A20" i="17" s="1"/>
  <c r="A21" i="9"/>
  <c r="U66" i="10"/>
  <c r="Q66" i="10"/>
  <c r="L66" i="10"/>
  <c r="H66" i="10"/>
  <c r="P55" i="10"/>
  <c r="L55" i="10"/>
  <c r="H55" i="10"/>
  <c r="J18" i="10"/>
  <c r="F18" i="10"/>
  <c r="P39" i="10"/>
  <c r="L39" i="10"/>
  <c r="H39" i="10"/>
  <c r="H26" i="10"/>
  <c r="M26" i="10"/>
  <c r="F68" i="9"/>
  <c r="B68" i="9"/>
  <c r="K37" i="9"/>
  <c r="H37" i="9"/>
  <c r="W13" i="7" l="1"/>
  <c r="A21" i="17" s="1"/>
  <c r="A22" i="9"/>
  <c r="Z13" i="7" l="1"/>
  <c r="A22" i="17" s="1"/>
  <c r="A23" i="9"/>
  <c r="AC13" i="7" l="1"/>
  <c r="A23" i="17" s="1"/>
  <c r="A24" i="9"/>
  <c r="AF13" i="7" l="1"/>
  <c r="A24" i="17" s="1"/>
  <c r="A25" i="9"/>
  <c r="AI13" i="7" l="1"/>
  <c r="A25" i="17" s="1"/>
  <c r="A26" i="9"/>
  <c r="AL13" i="7" l="1"/>
  <c r="A26" i="17" s="1"/>
  <c r="A27" i="9"/>
  <c r="AO13" i="7" l="1"/>
  <c r="A27" i="17" s="1"/>
  <c r="A28" i="9"/>
  <c r="AR13" i="7" l="1"/>
  <c r="A28" i="17" s="1"/>
  <c r="A29" i="9"/>
  <c r="A30" i="9" l="1"/>
</calcChain>
</file>

<file path=xl/sharedStrings.xml><?xml version="1.0" encoding="utf-8"?>
<sst xmlns="http://schemas.openxmlformats.org/spreadsheetml/2006/main" count="7825" uniqueCount="7262">
  <si>
    <t>Public</t>
  </si>
  <si>
    <t>Privé</t>
  </si>
  <si>
    <t>Statut de l’exploitant (public/privé)</t>
  </si>
  <si>
    <t>Réponse O/N</t>
  </si>
  <si>
    <t>Oui</t>
  </si>
  <si>
    <t>Non</t>
  </si>
  <si>
    <t>Corps creux</t>
  </si>
  <si>
    <t>Corps plats</t>
  </si>
  <si>
    <t>Commune</t>
  </si>
  <si>
    <t>Tonnage</t>
  </si>
  <si>
    <t>Département</t>
  </si>
  <si>
    <t>Mode de collecte</t>
  </si>
  <si>
    <t>Porte à porte</t>
  </si>
  <si>
    <t>Apport volontaire</t>
  </si>
  <si>
    <t>Acier</t>
  </si>
  <si>
    <t>Aluminium</t>
  </si>
  <si>
    <t>PEHD</t>
  </si>
  <si>
    <t>PET clair</t>
  </si>
  <si>
    <t>PET foncé</t>
  </si>
  <si>
    <t>PVC</t>
  </si>
  <si>
    <t>Verre</t>
  </si>
  <si>
    <t>Barème</t>
  </si>
  <si>
    <t>Nom de l'Eco-organisme</t>
  </si>
  <si>
    <t>Date de signature</t>
  </si>
  <si>
    <t>Date de fin de contrat</t>
  </si>
  <si>
    <t>Commentaire</t>
  </si>
  <si>
    <t>Eco-organismes</t>
  </si>
  <si>
    <t>Agrément Ecologic pour les DEEE</t>
  </si>
  <si>
    <t>Agrément Ecosystème pour les DEEE</t>
  </si>
  <si>
    <t>Agrément ERP pour les DEEE</t>
  </si>
  <si>
    <t>Agrément Récylum pour les DEEE</t>
  </si>
  <si>
    <t>Agrément Eco TLC (textile, linge, chaussures)</t>
  </si>
  <si>
    <t>Agrément COREPILE</t>
  </si>
  <si>
    <t>Agrément SCRELEC</t>
  </si>
  <si>
    <t>Agrément OCADE3E</t>
  </si>
  <si>
    <t>Agrément EcoDDS (Dechets Diffus Specifiques menagers)</t>
  </si>
  <si>
    <t>Agrément Eco-Mobilier</t>
  </si>
  <si>
    <t>Agrément DASTRI (DASRI des patients en auto traitement)</t>
  </si>
  <si>
    <t>Agrément Aliapur</t>
  </si>
  <si>
    <t>Agrément CITEO Emballages</t>
  </si>
  <si>
    <t>Agrément CITEO Papier</t>
  </si>
  <si>
    <t>Agrément PV Cycle</t>
  </si>
  <si>
    <t>Agrément Eco Mobil-Home</t>
  </si>
  <si>
    <t>Agrément Aper-Pyro</t>
  </si>
  <si>
    <t>Agrément Cyclamed</t>
  </si>
  <si>
    <t>Agrément Adivalor</t>
  </si>
  <si>
    <t>Agrément APER (bâteaux de plaisance)</t>
  </si>
  <si>
    <t>N° Collecte</t>
  </si>
  <si>
    <t>Date de fermeture</t>
  </si>
  <si>
    <t>Déchets collectés</t>
  </si>
  <si>
    <t>Biodéchets</t>
  </si>
  <si>
    <t>Biodéchets de la restauration collective</t>
  </si>
  <si>
    <t>Biodéchets et déchets verts en mélange</t>
  </si>
  <si>
    <t>Cartons</t>
  </si>
  <si>
    <t>Cartons des activités économiques</t>
  </si>
  <si>
    <t>DASRI</t>
  </si>
  <si>
    <t>Déchets d'amiante</t>
  </si>
  <si>
    <t>Déchets de bois</t>
  </si>
  <si>
    <t>Déchets de voirie et de marché</t>
  </si>
  <si>
    <t>Déchets d'Equipements Electrique et Electronique</t>
  </si>
  <si>
    <t>Déchets Industriels Banals</t>
  </si>
  <si>
    <t>Déchets verts</t>
  </si>
  <si>
    <t>Emballages en mélange</t>
  </si>
  <si>
    <t>Emballages en mélange et journaux-magazines</t>
  </si>
  <si>
    <t>Emballages en plastiques</t>
  </si>
  <si>
    <t>Emballages métalliques en mélange</t>
  </si>
  <si>
    <t>Encombrants</t>
  </si>
  <si>
    <t>Ferrailles</t>
  </si>
  <si>
    <t>Gravats</t>
  </si>
  <si>
    <t>Journaux et magazines</t>
  </si>
  <si>
    <t>Médicaments non utilisés</t>
  </si>
  <si>
    <t>Ordures Ménagères</t>
  </si>
  <si>
    <t>Papier</t>
  </si>
  <si>
    <t>Papiers de bureaux</t>
  </si>
  <si>
    <t>Piles</t>
  </si>
  <si>
    <t>Textiles</t>
  </si>
  <si>
    <t>TypologieCollecte</t>
  </si>
  <si>
    <t>Collecte traditionnelle des ordures ménagères</t>
  </si>
  <si>
    <t>Collecte séparée des recyclables secs</t>
  </si>
  <si>
    <t>Collecte séparée des biodéchets</t>
  </si>
  <si>
    <t>Collectes séparées complémentaires</t>
  </si>
  <si>
    <t>OrigineDechet</t>
  </si>
  <si>
    <t>Collectivités et ménages</t>
  </si>
  <si>
    <t>Collectivités et ménages - Collectivités</t>
  </si>
  <si>
    <t>Collectivités et ménages - Ménages</t>
  </si>
  <si>
    <t>Entreprises et artisans</t>
  </si>
  <si>
    <t>Entreprises et artisans - Agriculture</t>
  </si>
  <si>
    <t>Entreprises et artisans - Bâtiment</t>
  </si>
  <si>
    <t>Entreprises et artisans - Commerce</t>
  </si>
  <si>
    <t>Entreprises et artisans - Industrie</t>
  </si>
  <si>
    <t>Entreprises et artisans - Industrie agricole et alimentaire (IAA)</t>
  </si>
  <si>
    <t>Entreprises et artisans - Pêche</t>
  </si>
  <si>
    <t>Entreprises et artisans - Santé</t>
  </si>
  <si>
    <t>Entreprises et artisans - Services</t>
  </si>
  <si>
    <t>Service d'élimination ou de valorisation des déchets</t>
  </si>
  <si>
    <t>Service d'élimination ou de valorisation des déchets - Sur site</t>
  </si>
  <si>
    <t>Non précisé</t>
  </si>
  <si>
    <t>Collecteur 2</t>
  </si>
  <si>
    <t>Collecteur 3</t>
  </si>
  <si>
    <t>Mixte</t>
  </si>
  <si>
    <t>Contenant</t>
  </si>
  <si>
    <t>L_TYP_EQUIP</t>
  </si>
  <si>
    <t>Collecte en porte à porte par ramassage de sacs</t>
  </si>
  <si>
    <t>Bacs roulants</t>
  </si>
  <si>
    <t>Conteneurs</t>
  </si>
  <si>
    <t>Bacs portables</t>
  </si>
  <si>
    <t>Benne(s) compactrice(s)</t>
  </si>
  <si>
    <t>Benne(s) compartimentée(s)</t>
  </si>
  <si>
    <t>Autres bennes de collecte</t>
  </si>
  <si>
    <t>BOM Classique</t>
  </si>
  <si>
    <t>Couleur</t>
  </si>
  <si>
    <t>Txt_Couleur</t>
  </si>
  <si>
    <t>BLANC</t>
  </si>
  <si>
    <t>BLEU</t>
  </si>
  <si>
    <t>BORDEAUX</t>
  </si>
  <si>
    <t>GRIS</t>
  </si>
  <si>
    <t>JAUNE</t>
  </si>
  <si>
    <t>MARRON</t>
  </si>
  <si>
    <t>NOIR</t>
  </si>
  <si>
    <t>ORANGE</t>
  </si>
  <si>
    <t>ROSE</t>
  </si>
  <si>
    <t>ROUGE</t>
  </si>
  <si>
    <t>VERT</t>
  </si>
  <si>
    <t>% pop. desservie zone 1</t>
  </si>
  <si>
    <t>% pop. desservie zone 2</t>
  </si>
  <si>
    <t>% pop. desservie zone 3</t>
  </si>
  <si>
    <t>% pop. desservie zone 4</t>
  </si>
  <si>
    <t>Type de benne</t>
  </si>
  <si>
    <t xml:space="preserve">1 – Quantités collectées et mode de traitement </t>
  </si>
  <si>
    <t>Nom du repreneur</t>
  </si>
  <si>
    <t>Filière</t>
  </si>
  <si>
    <t>Installation de traitement</t>
  </si>
  <si>
    <t>Transfert destinataire</t>
  </si>
  <si>
    <t>2 – Bilan valorisation collecte sélective</t>
  </si>
  <si>
    <t>Fréquences</t>
  </si>
  <si>
    <t>1 fois par semaine</t>
  </si>
  <si>
    <t>2 fois par semaine</t>
  </si>
  <si>
    <t>3 fois par semaine</t>
  </si>
  <si>
    <t>4 fois par semaine</t>
  </si>
  <si>
    <t>1 fois par mois</t>
  </si>
  <si>
    <t>Filiere</t>
  </si>
  <si>
    <t>Centre de transfert, station de transit</t>
  </si>
  <si>
    <t>Tri, regroupement ou démontage - Tri (OM, DIB, tri avec reconditionnement ou prétraitement)</t>
  </si>
  <si>
    <t>Tri, regroupement ou démontage - Démontage, démantèlement</t>
  </si>
  <si>
    <t>Tri, regroupement ou démontage - Regroupement, reconditionnement de déchets dangereux</t>
  </si>
  <si>
    <t>Valorisation matière - Réutilisation</t>
  </si>
  <si>
    <t>Valorisation matière - Réemploi</t>
  </si>
  <si>
    <t>Valorisation matière - Recyclerie</t>
  </si>
  <si>
    <t>Valorisation matière - Recyclage</t>
  </si>
  <si>
    <t>Valorisation matière - Régénération</t>
  </si>
  <si>
    <t>Valorisation organique - Compostage</t>
  </si>
  <si>
    <t>Valorisation organique - Méthanisation</t>
  </si>
  <si>
    <t>Valorisation organique - Epandage</t>
  </si>
  <si>
    <t>Valorisation organique - Aire de paillage</t>
  </si>
  <si>
    <t>Prétraitement préalable à une valorisation matière - Plateforme de maturation de mâchefers</t>
  </si>
  <si>
    <t>Prétraitement préalable à une valorisation matière - Concassage de déchets de démolition</t>
  </si>
  <si>
    <t>Prétraitement préalable à une valorisation matière - Broyage</t>
  </si>
  <si>
    <t>Valorisation énergétique - Incinération avec valorisation énergétique</t>
  </si>
  <si>
    <t>Valorisation énergétique - Pyrolyse, thermolyse</t>
  </si>
  <si>
    <t>Valorisation énergétique - Co-incinération dans les fours de cimenterie</t>
  </si>
  <si>
    <t>Valorisation énergétique - Co-incinération dans d'autres fours</t>
  </si>
  <si>
    <t>Valorisation énergétique - Fabrication de combustibles</t>
  </si>
  <si>
    <t>Traitement thermique - Incinération sans valorisation énergétique</t>
  </si>
  <si>
    <t>Traitement thermique - Evapo-incinération</t>
  </si>
  <si>
    <t>Traitement thermique - Vitrification</t>
  </si>
  <si>
    <t>Traitement thermique - Brûlage</t>
  </si>
  <si>
    <t>Traitement physico-chimique - Neutralisation</t>
  </si>
  <si>
    <t>Traitement physico-chimique - Cassage d'émulsions</t>
  </si>
  <si>
    <t>Traitement physico-chimique - Stabilisation</t>
  </si>
  <si>
    <t>Traitement physico-chimique - Autres traitements physico-chimiques</t>
  </si>
  <si>
    <t>Traitement biologique - Station d'épuration</t>
  </si>
  <si>
    <t>Traitement biologique - Lagunage</t>
  </si>
  <si>
    <t>Stockage - Installation de Stockage des Déchets Dangereux</t>
  </si>
  <si>
    <t>Stockage - Installation de Stockage des Déchets Non Dangereux</t>
  </si>
  <si>
    <t>Stockage - Installation de Stockage des Déchets Inertes</t>
  </si>
  <si>
    <t>Stockage - Stockage permanent (mise de sel, immersion, …)</t>
  </si>
  <si>
    <t>Stockage - Décharges non autorisées</t>
  </si>
  <si>
    <t>Stockage - Prétraitement avant mise en décharge</t>
  </si>
  <si>
    <t>Stockage temporaire</t>
  </si>
  <si>
    <t>Installations</t>
  </si>
  <si>
    <t>Communes</t>
  </si>
  <si>
    <t>Récuperateur</t>
  </si>
  <si>
    <t>Aast (64)</t>
  </si>
  <si>
    <t>01</t>
  </si>
  <si>
    <t>ACADIE SUD OUEST - 17300 ROCHEFORT</t>
  </si>
  <si>
    <t>Abère (64)</t>
  </si>
  <si>
    <t>02</t>
  </si>
  <si>
    <t>ACOOR ENVIRONNEMENT (PAPREC D3E) - 33610 CESTAS</t>
  </si>
  <si>
    <t>Abidos (64)</t>
  </si>
  <si>
    <t>03</t>
  </si>
  <si>
    <t>ACT ENER - 76520 LES AUTHIEUX SUR LE PORT SAINT OUEN</t>
  </si>
  <si>
    <t>CENTRE D'ALLASSAC (Broyage)</t>
  </si>
  <si>
    <t>Abitain (64)</t>
  </si>
  <si>
    <t>04</t>
  </si>
  <si>
    <t>ACT SARL COSTE - 47300 Villeneuve-sur-lot</t>
  </si>
  <si>
    <t>Abjat-sur-Bandiat (24)</t>
  </si>
  <si>
    <t>05</t>
  </si>
  <si>
    <t>ACTION RECUPERATION - 79200 CHATILLON SUR THOUET</t>
  </si>
  <si>
    <t>CENTRE DE BROYAGE D'ANGOULEME (Broyage)</t>
  </si>
  <si>
    <t>Abos (64)</t>
  </si>
  <si>
    <t>06</t>
  </si>
  <si>
    <t>ADIVALOR - 69371 LYON Cedex 08</t>
  </si>
  <si>
    <t>CENTRE DE BROYAGE D'AREN (JOSBAIG) (Broyage)</t>
  </si>
  <si>
    <t>Abzac (33)</t>
  </si>
  <si>
    <t>07</t>
  </si>
  <si>
    <t>ADOUR METAL - 40100 DAX</t>
  </si>
  <si>
    <t>CENTRE DE BROYAGE D'ARZACQ-ARRAZIGUET (Broyage)</t>
  </si>
  <si>
    <t>Abzac (16)</t>
  </si>
  <si>
    <t>08</t>
  </si>
  <si>
    <t>CENTRE DE BROYAGE DE BEGUEY (Broyage)</t>
  </si>
  <si>
    <t>Accous (64)</t>
  </si>
  <si>
    <t>09</t>
  </si>
  <si>
    <t>CENTRE DE BROYAGE DE BENESSE-MAREMNE (Broyage)</t>
  </si>
  <si>
    <t>Adilly (79)</t>
  </si>
  <si>
    <t>10</t>
  </si>
  <si>
    <t>AFFIMET (COURBEVOIE) - 92400 COURBEVOIE</t>
  </si>
  <si>
    <t>CENTRE DE BROYAGE DE BERGERAC (Broyage)</t>
  </si>
  <si>
    <t>Adriers (86)</t>
  </si>
  <si>
    <t>11</t>
  </si>
  <si>
    <t>AFFIMET REGEAL (COMPIEGNE) - 60204 COMPIEGNE Cedex</t>
  </si>
  <si>
    <t>CENTRE DE BROYAGE DE BOULAZAC (Broyage)</t>
  </si>
  <si>
    <t>Affieux (19)</t>
  </si>
  <si>
    <t>12</t>
  </si>
  <si>
    <t>CENTRE DE BROYAGE DE BUISSON-DE-CADOUIN (Broyage)</t>
  </si>
  <si>
    <t>Agen (47)</t>
  </si>
  <si>
    <t>13</t>
  </si>
  <si>
    <t>CENTRE DE BROYAGE DE CÉNAC (ACEVEDO) (Broyage)</t>
  </si>
  <si>
    <t>Agmé (47)</t>
  </si>
  <si>
    <t>14</t>
  </si>
  <si>
    <t>CENTRE DE BROYAGE DE CHATELLERAULT (Broyage)</t>
  </si>
  <si>
    <t>Agnac (47)</t>
  </si>
  <si>
    <t>15</t>
  </si>
  <si>
    <t>CENTRE DE BROYAGE DE COULOUNIEIX-CHAMIERS (Broyage)</t>
  </si>
  <si>
    <t>Agnos (64)</t>
  </si>
  <si>
    <t>16</t>
  </si>
  <si>
    <t>CENTRE DE BROYAGE DE GEMOZAC (Broyage)</t>
  </si>
  <si>
    <t>Agonac (24)</t>
  </si>
  <si>
    <t>17</t>
  </si>
  <si>
    <t>CENTRE DE BROYAGE DE GREZAC (Broyage)</t>
  </si>
  <si>
    <t>Agris (16)</t>
  </si>
  <si>
    <t>18</t>
  </si>
  <si>
    <t>CENTRE DE BROYAGE DE GUERET (Broyage)</t>
  </si>
  <si>
    <t>Agudelle (17)</t>
  </si>
  <si>
    <t>19</t>
  </si>
  <si>
    <t>CENTRE DE BROYAGE DE LA BRESSANDIERE (Broyage)</t>
  </si>
  <si>
    <t>Ahaxe-Alciette-Bascassan (64)</t>
  </si>
  <si>
    <t>2A</t>
  </si>
  <si>
    <t>CENTRE DE BROYAGE DE LEMBEYE (Broyage)</t>
  </si>
  <si>
    <t>Ahetze (64)</t>
  </si>
  <si>
    <t>2B</t>
  </si>
  <si>
    <t>AGGLOMERATION D'AGEN - 47916 AGEN</t>
  </si>
  <si>
    <t>CENTRE DE BROYAGE DE MARCILLAC-SAINT-QUENTIN (Broyage)</t>
  </si>
  <si>
    <t>Ahun (23)</t>
  </si>
  <si>
    <t>21</t>
  </si>
  <si>
    <t>AGRI COMPOST ENVIRONNEMENT - 19240 Allassac</t>
  </si>
  <si>
    <t>CENTRE DE BROYAGE DE MARMANDE (Broyage)</t>
  </si>
  <si>
    <t>Aïcirits-Camou-Suhast (64)</t>
  </si>
  <si>
    <t>22</t>
  </si>
  <si>
    <t>CENTRE DE BROYAGE DE MORLAAS (Broyage)</t>
  </si>
  <si>
    <t>Aiffres (79)</t>
  </si>
  <si>
    <t>23</t>
  </si>
  <si>
    <t>AGROCYCLE - 24110 SAINT-AQUILIN</t>
  </si>
  <si>
    <t>Aignes-et-Puypéroux (16)</t>
  </si>
  <si>
    <t>24</t>
  </si>
  <si>
    <t>AIDE SERVICE RECUPERATION - 53500 MONTENAY</t>
  </si>
  <si>
    <t>CENTRE DE BROYAGE DE SAINT-CAPRAIS-DE-BORDEAUX (Broyage)</t>
  </si>
  <si>
    <t>Aigonnay (79)</t>
  </si>
  <si>
    <t>25</t>
  </si>
  <si>
    <t>ALCYON ENVIRONNEMENT SERVICE - 33440 SAINT LOUIS DE MONTFERRAND</t>
  </si>
  <si>
    <t>CENTRE DE BROYAGE DE SAINT-FRONT-SUR-NIZONNE (Broyage)</t>
  </si>
  <si>
    <t>Aigre (16)</t>
  </si>
  <si>
    <t>26</t>
  </si>
  <si>
    <t>ALDEVIENNE SA - 86150 LE VIGEANT</t>
  </si>
  <si>
    <t>CENTRE DE BROYAGE DE SAINT-GERMAIN-DU-PUCH (Broyage)</t>
  </si>
  <si>
    <t>Aigrefeuille-d'Aunis (17)</t>
  </si>
  <si>
    <t>27</t>
  </si>
  <si>
    <t>ALEAS (ASSOCIATION LIMOUSINE EMPLOIS ACTIVITES SERVICES) - 87000 LIMOGES</t>
  </si>
  <si>
    <t>CENTRE DE BROYAGE DE SAINT-JUST LUZAC (Broyage)</t>
  </si>
  <si>
    <t>Aiguillon (47)</t>
  </si>
  <si>
    <t>28</t>
  </si>
  <si>
    <t>ALIAPUR (LYON) - 69003 Lyon</t>
  </si>
  <si>
    <t>CENTRE DE BROYAGE DE SAINT-LEON (Broyage)</t>
  </si>
  <si>
    <t>Aillas (33)</t>
  </si>
  <si>
    <t>29</t>
  </si>
  <si>
    <t>ALIAPUR (VITRY SUR SEINE) - 94400 VITRY-SUR-SEINE</t>
  </si>
  <si>
    <t>CENTRE DE BROYAGE DE SAINT-LOUBES (Broyage)</t>
  </si>
  <si>
    <t>Aincille (64)</t>
  </si>
  <si>
    <t>30</t>
  </si>
  <si>
    <t>ALIAREC ENVIRONNEMENT - 47550 BOE</t>
  </si>
  <si>
    <t>CENTRE DE BROYAGE DE SEVIGNACQ-THEZE (Broyage)</t>
  </si>
  <si>
    <t>Ainharp (64)</t>
  </si>
  <si>
    <t>31</t>
  </si>
  <si>
    <t>ALLIANCE FORETS BOIS - 47700 FARGUES-SUR-OUBIZE</t>
  </si>
  <si>
    <t>CENTRE DE BROYAGE DE VANXAINS (Broyage)</t>
  </si>
  <si>
    <t>Ainhice-Mongelos (64)</t>
  </si>
  <si>
    <t>32</t>
  </si>
  <si>
    <t>CENTRE DE BROYAGE DE VILLENEUVE-SUR-LOT (Broyage)</t>
  </si>
  <si>
    <t>Ainhoa (64)</t>
  </si>
  <si>
    <t>33</t>
  </si>
  <si>
    <t>AMARANDE - 86320 LUSSAC-LES-CHÂTEAUX</t>
  </si>
  <si>
    <t>CENTRE DE BROYAGE D'OLORON-SAINTE-MARIE (Broyage)</t>
  </si>
  <si>
    <t>Aire-sur-l'Adour (40)</t>
  </si>
  <si>
    <t>34</t>
  </si>
  <si>
    <t>ANCHEN AVANTAGES - 64400 OLORON-SAINTE-MARIE</t>
  </si>
  <si>
    <t>CENTRE DE BROYAGE D'ORTHEZ (Broyage)</t>
  </si>
  <si>
    <t>Airvault (79)</t>
  </si>
  <si>
    <t>35</t>
  </si>
  <si>
    <t>ANGIBAUD - 17400 FONTENET</t>
  </si>
  <si>
    <t>Aix (19)</t>
  </si>
  <si>
    <t>36</t>
  </si>
  <si>
    <t>ANTARGAZ FINAGAZ - 92400 COURBEVOIE</t>
  </si>
  <si>
    <t>CENTRE DE BROYAGE EARL LES LAURIERS (Broyage)</t>
  </si>
  <si>
    <t>Aixe-sur-Vienne (87)</t>
  </si>
  <si>
    <t>37</t>
  </si>
  <si>
    <t>CENTRE DE BROYAGE EARL REBILLOU (Broyage)</t>
  </si>
  <si>
    <t>Ajain (23)</t>
  </si>
  <si>
    <t>38</t>
  </si>
  <si>
    <t>API'UP - 40130 CAPBRETON</t>
  </si>
  <si>
    <t>Ajat (24)</t>
  </si>
  <si>
    <t>39</t>
  </si>
  <si>
    <t>APPLICATION DES GAZ - 69230 SAINT-GENIS-LAVAL</t>
  </si>
  <si>
    <t>Albignac (19)</t>
  </si>
  <si>
    <t>40</t>
  </si>
  <si>
    <t>AQUITAINE DECHETERIE PROFESSIONNELS - 33127 Saint-Jean-d'Illac</t>
  </si>
  <si>
    <t>CENTRE DE CHATEAUBERNARD (Transfert)</t>
  </si>
  <si>
    <t>Albussac (19)</t>
  </si>
  <si>
    <t>41</t>
  </si>
  <si>
    <t>AQUITAINE COMPOST - 33610 Cestas</t>
  </si>
  <si>
    <t>Alçay-Alçabéhéty-Sunharette (64)</t>
  </si>
  <si>
    <t>42</t>
  </si>
  <si>
    <t>ARBRE - 19600 Saint-pantaleon-de-larche</t>
  </si>
  <si>
    <t>Aldudes (64)</t>
  </si>
  <si>
    <t>43</t>
  </si>
  <si>
    <t>ARBRE VERT - 47550 Boé</t>
  </si>
  <si>
    <t>Allas-Bocage (17)</t>
  </si>
  <si>
    <t>44</t>
  </si>
  <si>
    <t>ARCELOR - 92800 PUTEAUX</t>
  </si>
  <si>
    <t>Allas-Champagne (17)</t>
  </si>
  <si>
    <t>45</t>
  </si>
  <si>
    <t>ARCELOR MITTAL (FOS SUR MER) - 13270 FOS-SUR-MER</t>
  </si>
  <si>
    <t>Allas-les-Mines (24)</t>
  </si>
  <si>
    <t>46</t>
  </si>
  <si>
    <t>ARCELOR PACKAGING INTERNATIONAL - 33290 LE PIAN MEDOC</t>
  </si>
  <si>
    <t>Allassac (19)</t>
  </si>
  <si>
    <t>47</t>
  </si>
  <si>
    <t>ARCHI'MEDE - 47270 SAINT-JEAN-DE-THURAC</t>
  </si>
  <si>
    <t>Allemans (24)</t>
  </si>
  <si>
    <t>48</t>
  </si>
  <si>
    <t>ARSONNEAU - 86200 LOUDUN</t>
  </si>
  <si>
    <t>Allemans-du-Dropt (47)</t>
  </si>
  <si>
    <t>49</t>
  </si>
  <si>
    <t>ARTEEC - 24430 MARSAC SUR L'ISLE</t>
  </si>
  <si>
    <t>Alles-sur-Dordogne (24)</t>
  </si>
  <si>
    <t>50</t>
  </si>
  <si>
    <t>ARTEMISE (TRAITEMENT LAMPES) - 10160 VULAINES</t>
  </si>
  <si>
    <t>Alleyrat (19)</t>
  </si>
  <si>
    <t>51</t>
  </si>
  <si>
    <t>ASPPI 24 - 24380 VERGT</t>
  </si>
  <si>
    <t>Alleyrat (23)</t>
  </si>
  <si>
    <t>52</t>
  </si>
  <si>
    <t>ASSO DYNAMIQUE ENTRAIDE CANTON DE LUSSAC - 86320 LUSSAC LES CHATEAUX</t>
  </si>
  <si>
    <t>Allez-et-Cazeneuve (47)</t>
  </si>
  <si>
    <t>53</t>
  </si>
  <si>
    <t>ASSOCIATION AIDE MEDICOCHIRURGICALE DU TIERS-MONDE - 16100 COGNAC</t>
  </si>
  <si>
    <t>Allonne (79)</t>
  </si>
  <si>
    <t>54</t>
  </si>
  <si>
    <t>ASSOCIATION ANGOULEME SOLIDARITE - 16000 ANGOULEME</t>
  </si>
  <si>
    <t>Allons (47)</t>
  </si>
  <si>
    <t>55</t>
  </si>
  <si>
    <t>ASSOCIATION AVENIR - 64270 SALIES-DE-BEARN</t>
  </si>
  <si>
    <t>Alloue (16)</t>
  </si>
  <si>
    <t>56</t>
  </si>
  <si>
    <t>ASSOCIATION D'ENTRAIDE DES FAMILLES DU CIVRAISIEN - 86400 CIVRAY</t>
  </si>
  <si>
    <t>Alos-Sibas-Abense (64)</t>
  </si>
  <si>
    <t>57</t>
  </si>
  <si>
    <t>ASSOCIATION DES PARALYSES DE FRANCE - 16000 ANGOULEME</t>
  </si>
  <si>
    <t>Altillac (19)</t>
  </si>
  <si>
    <t>58</t>
  </si>
  <si>
    <t>ASSOCIATION INTERCOMMUNALE DE SOUTIEN À L'INSERTION ET À L'ANIMATION - 17290 AIGREFEUILLE-D'AUNIS</t>
  </si>
  <si>
    <t>Amailloux (79)</t>
  </si>
  <si>
    <t>59</t>
  </si>
  <si>
    <t>ASSOCIATION MAXIMUM - 87160 Mailhac sur Benaize</t>
  </si>
  <si>
    <t>Ambarès-et-Lagrave (33)</t>
  </si>
  <si>
    <t>60</t>
  </si>
  <si>
    <t>ASSOCIATION OCEAN - 17310 SAINT-PIERRE-D'OLERON</t>
  </si>
  <si>
    <t>Ambazac (87)</t>
  </si>
  <si>
    <t>61</t>
  </si>
  <si>
    <t>ASSOCIATION RESPIR - 87500 SAINT-YRIEIX-LA-PERCHE</t>
  </si>
  <si>
    <t>Ambérac (16)</t>
  </si>
  <si>
    <t>62</t>
  </si>
  <si>
    <t>ASSOCIATION SOLIDARITE SANS FRONTIERES - 79440 COURLAY</t>
  </si>
  <si>
    <t>Ambernac (16)</t>
  </si>
  <si>
    <t>63</t>
  </si>
  <si>
    <t>ASTRHUL (LIRE) - 49530 LIRE</t>
  </si>
  <si>
    <t>Amberre (86)</t>
  </si>
  <si>
    <t>64</t>
  </si>
  <si>
    <t>ASTRIA - 33323 BEGLES</t>
  </si>
  <si>
    <t>Ambès (33)</t>
  </si>
  <si>
    <t>65</t>
  </si>
  <si>
    <t>ATELIER VELO TXIRRIND'OLA - 64100 BAYONNE</t>
  </si>
  <si>
    <t>Ambleville (16)</t>
  </si>
  <si>
    <t>66</t>
  </si>
  <si>
    <t>ATELIERS DU BOCAGE (BRETIGNOLLES) - 79140 BRETIGNOLLES</t>
  </si>
  <si>
    <t>Ambrugeat (19)</t>
  </si>
  <si>
    <t>67</t>
  </si>
  <si>
    <t>ATELIERS DU BOCAGE (LE PEUX) - 79140 LE PIN</t>
  </si>
  <si>
    <t>Ambrus (47)</t>
  </si>
  <si>
    <t>68</t>
  </si>
  <si>
    <t>ATLANTIC METAL (LA FERRIERE) - 85280 LA FERRIERE</t>
  </si>
  <si>
    <t>Amendeuix-Oneix (64)</t>
  </si>
  <si>
    <t>69</t>
  </si>
  <si>
    <t>ATLANTIC METAL (SALLES SUR MER) - 17220 SALLES-SUR-MER</t>
  </si>
  <si>
    <t>Amorots-Succos (64)</t>
  </si>
  <si>
    <t>70</t>
  </si>
  <si>
    <t>ATLANTIQUE POLYMERES VALORISATION (APV) - 79210 PRIN-DEYRANCON</t>
  </si>
  <si>
    <t>Amou (40)</t>
  </si>
  <si>
    <t>71</t>
  </si>
  <si>
    <t>ATLANTIQUE SERVICE PALETTES - 79000 NIORT</t>
  </si>
  <si>
    <t>Amuré (79)</t>
  </si>
  <si>
    <t>72</t>
  </si>
  <si>
    <t>ATLANTIQUE SERVICES ENVIRONNEMENT (ASE) - 40530 Labenne</t>
  </si>
  <si>
    <t>Anais (17)</t>
  </si>
  <si>
    <t>73</t>
  </si>
  <si>
    <t>ATMOSPH'AIRRE - 33610 CESTAS</t>
  </si>
  <si>
    <t>Anais (16)</t>
  </si>
  <si>
    <t>74</t>
  </si>
  <si>
    <t>AUDACIE - 86100 CHÂTELLERAULT</t>
  </si>
  <si>
    <t>Ance (64)</t>
  </si>
  <si>
    <t>75</t>
  </si>
  <si>
    <t>AUGEREAU - 86300 BONNES</t>
  </si>
  <si>
    <t>Anché (86)</t>
  </si>
  <si>
    <t>76</t>
  </si>
  <si>
    <t>Andernos-les-Bains (33)</t>
  </si>
  <si>
    <t>77</t>
  </si>
  <si>
    <t>AUSSEDAT-REY SA - 87720 SAILLAT-SUR-VIENNE</t>
  </si>
  <si>
    <t>Andilly (17)</t>
  </si>
  <si>
    <t>78</t>
  </si>
  <si>
    <t>AUVERGNE CARBURANTS - 15000 AURILLAC</t>
  </si>
  <si>
    <t>Andiran (47)</t>
  </si>
  <si>
    <t>79</t>
  </si>
  <si>
    <t>AUZANNET - 86320 GOUEX</t>
  </si>
  <si>
    <t>Andoins (64)</t>
  </si>
  <si>
    <t>80</t>
  </si>
  <si>
    <t>AVCLR - 33000 BORDEAUX</t>
  </si>
  <si>
    <t>Andrein (64)</t>
  </si>
  <si>
    <t>81</t>
  </si>
  <si>
    <t>AVEC - 17200 ROYAN</t>
  </si>
  <si>
    <t>Angaïs (64)</t>
  </si>
  <si>
    <t>82</t>
  </si>
  <si>
    <t>AVP - 68000 COLMAR</t>
  </si>
  <si>
    <t>Angeac-Champagne (16)</t>
  </si>
  <si>
    <t>83</t>
  </si>
  <si>
    <t>Angeac-Charente (16)</t>
  </si>
  <si>
    <t>84</t>
  </si>
  <si>
    <t>AZURA (ex ULYSSE CHARENTES) - 16600 MORNAC</t>
  </si>
  <si>
    <t>Angeduc (16)</t>
  </si>
  <si>
    <t>85</t>
  </si>
  <si>
    <t>AZURA RECYCLAGE - 33530 Bassens</t>
  </si>
  <si>
    <t>Anglade (33)</t>
  </si>
  <si>
    <t>86</t>
  </si>
  <si>
    <t>B.B. TRANSPORT LOCATION - 86170 CISSÉ</t>
  </si>
  <si>
    <t>Angles-sur-l'Anglin (86)</t>
  </si>
  <si>
    <t>87</t>
  </si>
  <si>
    <t>B.D.S - 33700 MERIGNAC</t>
  </si>
  <si>
    <t>Anglet (64)</t>
  </si>
  <si>
    <t>88</t>
  </si>
  <si>
    <t>BAB ASSAINISSEMENT - 64604 ANGLET</t>
  </si>
  <si>
    <t>Angliers (86)</t>
  </si>
  <si>
    <t>89</t>
  </si>
  <si>
    <t>BACON SERGE - 17600 SAUJON</t>
  </si>
  <si>
    <t>Angliers (17)</t>
  </si>
  <si>
    <t>90</t>
  </si>
  <si>
    <t>BANNIER SA - 86840 ROUILLE</t>
  </si>
  <si>
    <t>Angoisse (24)</t>
  </si>
  <si>
    <t>91</t>
  </si>
  <si>
    <t>BARON CLAUDE - 85290 MORTAGNE-SUR-SEVRE</t>
  </si>
  <si>
    <t>Angoulême (16)</t>
  </si>
  <si>
    <t>92</t>
  </si>
  <si>
    <t>BARON SA - 85290 MORTAGNE-SUR-SEVRE</t>
  </si>
  <si>
    <t>CENTRE DE FARGUES-DE-LANGON (Transfert)</t>
  </si>
  <si>
    <t>Angoulins (17)</t>
  </si>
  <si>
    <t>93</t>
  </si>
  <si>
    <t>BARON VINCENT - 79100 SAINTE-VERGE</t>
  </si>
  <si>
    <t>CENTRE DE LANGON (VAL+) (Transfert)</t>
  </si>
  <si>
    <t>Angoumé (40)</t>
  </si>
  <si>
    <t>94</t>
  </si>
  <si>
    <t>BARRAULT ETIENNE - 79170 VILLIERS-SUR-CHIZE</t>
  </si>
  <si>
    <t>Angous (64)</t>
  </si>
  <si>
    <t>95</t>
  </si>
  <si>
    <t>BARRE SARL - 86400 BLANZAY</t>
  </si>
  <si>
    <t>Angresse (40)</t>
  </si>
  <si>
    <t>971</t>
  </si>
  <si>
    <t>BARTIN RECYCLING (BEGLES) - 33130 BEGLES</t>
  </si>
  <si>
    <t>CENTRE DE MARCILLAC-SAINT-QUENTIN (Transfert)</t>
  </si>
  <si>
    <t>Anhaux (64)</t>
  </si>
  <si>
    <t>972</t>
  </si>
  <si>
    <t>Anlhiac (24)</t>
  </si>
  <si>
    <t>973</t>
  </si>
  <si>
    <t>BARTIN RECYCLING (LA COURNEUVE) - 93120 COURNEUVE</t>
  </si>
  <si>
    <t>CENTRE DE MASSUGAS (Transfert)</t>
  </si>
  <si>
    <t>Annepont (17)</t>
  </si>
  <si>
    <t>974</t>
  </si>
  <si>
    <t>CENTRE DE MONCEAUX-SUR-DORDOGNE (Broyage)</t>
  </si>
  <si>
    <t>Annesse-et-Beaulieu (24)</t>
  </si>
  <si>
    <t>975</t>
  </si>
  <si>
    <t>BATI RECYCLAGE - 85280 LA FERRIERE</t>
  </si>
  <si>
    <t>Annezay (17)</t>
  </si>
  <si>
    <t>976</t>
  </si>
  <si>
    <t>BAUD GUSTAVE - 86500 SAULGE</t>
  </si>
  <si>
    <t>Anos (64)</t>
  </si>
  <si>
    <t>977</t>
  </si>
  <si>
    <t>BAUDOUIN MORTIER ET CIE - 79230 PRAHECQ</t>
  </si>
  <si>
    <t>Anoye (64)</t>
  </si>
  <si>
    <t>978</t>
  </si>
  <si>
    <t>Ansac-sur-Vienne (16)</t>
  </si>
  <si>
    <t>979</t>
  </si>
  <si>
    <t>Antagnac (47)</t>
  </si>
  <si>
    <t>BEAU MAURICE - 79390 LA FERRIERE EN PARTHENAY</t>
  </si>
  <si>
    <t>CENTRE DE NOTH (LES GRANDES FOUGERES) (Broyage)</t>
  </si>
  <si>
    <t>Antezant-la-Chapelle (17)</t>
  </si>
  <si>
    <t>BEDEMAT - 17210 BEDENAC</t>
  </si>
  <si>
    <t>Anthé (47)</t>
  </si>
  <si>
    <t>BEGLAISE DE RECUPERATION - 33130 BEGLES</t>
  </si>
  <si>
    <t>Antigny (86)</t>
  </si>
  <si>
    <t>BELLIN SA (LUSIGNAN) - 86600 LUSIGNAN</t>
  </si>
  <si>
    <t>Antonne-et-Trigonant (24)</t>
  </si>
  <si>
    <t>Antran (86)</t>
  </si>
  <si>
    <t>BENETAUD SARL - 86250 SAINT ROMAIN</t>
  </si>
  <si>
    <t>CENTRE DE SAINTE EANNE (Transfert)</t>
  </si>
  <si>
    <t>Anville (16)</t>
  </si>
  <si>
    <t>BER TRANS-PALETTES - 19460 NAVES</t>
  </si>
  <si>
    <t>Anzême (23)</t>
  </si>
  <si>
    <t>BERNAUDEAU FRANCIS - 86110 CUHON</t>
  </si>
  <si>
    <t>Anzex (47)</t>
  </si>
  <si>
    <t>BERNON ETS ET CIE - 16160 LE GOND-PONTOUVRE</t>
  </si>
  <si>
    <t>Aramits (64)</t>
  </si>
  <si>
    <t>BERTON JEAN-LUC - 79420 BEAULIEU SOUS PARTHENAY</t>
  </si>
  <si>
    <t>CENTRE DE SAINTE SEVERE (Transfert)</t>
  </si>
  <si>
    <t>Arancou (64)</t>
  </si>
  <si>
    <t>BIANCATO SOLUTION DECHETS - 47110 Sainte-Livrade-sur-Lot</t>
  </si>
  <si>
    <t>Araujuzon (64)</t>
  </si>
  <si>
    <t>BLAN'CASS - 17440 AYTRÉ</t>
  </si>
  <si>
    <t>CENTRE DE SAINT-FRONT-SUR-NIZONNE (Transfert)</t>
  </si>
  <si>
    <t>Araux (64)</t>
  </si>
  <si>
    <t>BLANCHET EURL - 86110 MIREBEAU</t>
  </si>
  <si>
    <t>CENTRE DE SAINT-LAURENT-DES-HOMMES (Broyage)</t>
  </si>
  <si>
    <t>Arbanats (33)</t>
  </si>
  <si>
    <t>BOHAN PASCAL - 86100 ANTRAN</t>
  </si>
  <si>
    <t>Arbéost (65)</t>
  </si>
  <si>
    <t>BOIS 2R - 79240 L'ABSIE</t>
  </si>
  <si>
    <t>CENTRE DE SAINT-LAURENT-DES-HOMMES (Concassage)</t>
  </si>
  <si>
    <t>Arbérats-Sillègue (64)</t>
  </si>
  <si>
    <t>BOIS NEGOCE ENERGIE (BNE NEUVIC) - 19160 NEUVIC</t>
  </si>
  <si>
    <t>Arbis (33)</t>
  </si>
  <si>
    <t>BOMEX - 44150 SAINT GEREON</t>
  </si>
  <si>
    <t>Arbonne (64)</t>
  </si>
  <si>
    <t>BONNEAU ET FILS - 79220 SAINTE-OUENNE</t>
  </si>
  <si>
    <t>CENTRE DE SAINT-LAURENT-DES-HOMMES (Transfert)</t>
  </si>
  <si>
    <t>Arboucave (40)</t>
  </si>
  <si>
    <t>BOONE COMENOR - 23300 La Souterraine</t>
  </si>
  <si>
    <t>CENTRE DE SILLARS (Broyage)</t>
  </si>
  <si>
    <t>Arbouet-Sussaute (64)</t>
  </si>
  <si>
    <t>BORDEAUX METROPOLE - 33076 BORDEAUX</t>
  </si>
  <si>
    <t>Arbus (64)</t>
  </si>
  <si>
    <t>BOUCHONS D'AMOUR - 16100 COGNAC</t>
  </si>
  <si>
    <t>CENTRE DE SILLARS (Transfert)</t>
  </si>
  <si>
    <t>Arcachon (33)</t>
  </si>
  <si>
    <t>BOURON THIERRY/XAVIER - 16410 BOUEX</t>
  </si>
  <si>
    <t>Arçais (79)</t>
  </si>
  <si>
    <t>BOUTARAUD GUY - 16400 LA COURONNE</t>
  </si>
  <si>
    <t>Arcangues (64)</t>
  </si>
  <si>
    <t>BRANGE ENVIRONNEMENT - 47300 Bias</t>
  </si>
  <si>
    <t>Arçay (86)</t>
  </si>
  <si>
    <t>Arces (17)</t>
  </si>
  <si>
    <t>BRANGEON ENVIRONNEMENT (SIEGE) - 49620 MAUGES-SUR-LOIRE</t>
  </si>
  <si>
    <t>Archiac (17)</t>
  </si>
  <si>
    <t>BRIANE ENVIRONNEMENT - 81160 Saint Juéry</t>
  </si>
  <si>
    <t>Archignac (24)</t>
  </si>
  <si>
    <t>BRIDIER - 86340 ROCHES-PREMARIES</t>
  </si>
  <si>
    <t>Archigny (86)</t>
  </si>
  <si>
    <t>BROQUERAULT BRUNO - 86170 CISSÉ</t>
  </si>
  <si>
    <t>Archingeay (17)</t>
  </si>
  <si>
    <t>BTPS ENVIRONNEMENT - LA GRANDE JAUGUE - 33160 Saint Médard en Jalles</t>
  </si>
  <si>
    <t>Arcins (33)</t>
  </si>
  <si>
    <t>BUINIER RICHARD - 17120 COZES</t>
  </si>
  <si>
    <t>Ardilleux (79)</t>
  </si>
  <si>
    <t>C.A BERGERACOISE - 24100 Bergerac</t>
  </si>
  <si>
    <t>Ardillières (17)</t>
  </si>
  <si>
    <t>C.A CHATEAUROUX METROPOLE - 36000 Chateauroux Cedex</t>
  </si>
  <si>
    <t>Ardin (79)</t>
  </si>
  <si>
    <t>C.A DE LA ROCHELLE - 17086 LA ROCHELLE</t>
  </si>
  <si>
    <t>Aren (64)</t>
  </si>
  <si>
    <t>C.A DE SAINTES - 17100 SAINTES</t>
  </si>
  <si>
    <t>Arengosse (40)</t>
  </si>
  <si>
    <t>C.A DU BASSIN DE BRIVE - 19100 Brive-la-Gaillarde</t>
  </si>
  <si>
    <t>Arès (33)</t>
  </si>
  <si>
    <t>C.A DU BOCAGE BRESSUIRAIS - 79304 BRESSUIRE CEDEX</t>
  </si>
  <si>
    <t>Aressy (64)</t>
  </si>
  <si>
    <t>C.A DU GRAND COGNAC - 16100 Cognac</t>
  </si>
  <si>
    <t>Arette (64)</t>
  </si>
  <si>
    <t>C.A DU GRAND DAX - 40100 Dax</t>
  </si>
  <si>
    <t>Arfeuille-Châtain (23)</t>
  </si>
  <si>
    <t>C.A DU GRAND GUERET - 23000 GUERET</t>
  </si>
  <si>
    <t>Argagnon (64)</t>
  </si>
  <si>
    <t>C.A DU GRAND PERIGUEUX - 24000 Périgueux</t>
  </si>
  <si>
    <t>Argelos (40)</t>
  </si>
  <si>
    <t>C.A DU GRAND VILLENEUVOIS - 47440 Casseneuil</t>
  </si>
  <si>
    <t>Argelos (64)</t>
  </si>
  <si>
    <t>C.A DU LIBOURNAIS - 33500 LIBOURNE</t>
  </si>
  <si>
    <t>Argelouse (40)</t>
  </si>
  <si>
    <t>C.A DU NIORTAIS - 79027 NIORT CEDEX</t>
  </si>
  <si>
    <t>Argentat (19)</t>
  </si>
  <si>
    <t>C.A DU PAYS BASQUE - 64185 BAYONNE</t>
  </si>
  <si>
    <t>Argenton (47)</t>
  </si>
  <si>
    <t>Argenton-l'Église (79)</t>
  </si>
  <si>
    <t>Argenton-les-Vallées (79)</t>
  </si>
  <si>
    <t>C.A PAU BEARN PYRENEES - 64000 PAU</t>
  </si>
  <si>
    <t>Arget (64)</t>
  </si>
  <si>
    <t>C.A ROCHEFORT OCEAN - 17304 ROCHEFORT CEDEX</t>
  </si>
  <si>
    <t>Arhansus (64)</t>
  </si>
  <si>
    <t>C.A ROYAN ATLANTIQUE - 17201 ROYAN</t>
  </si>
  <si>
    <t>Arjuzanx (40)</t>
  </si>
  <si>
    <t>Armendarits (64)</t>
  </si>
  <si>
    <t>C.C AIRVAUDAIS VAL DU THOUET - 79600 AIRVAULT</t>
  </si>
  <si>
    <t>Armillac (47)</t>
  </si>
  <si>
    <t>C.C ALBRET COMMUNAUTE - 47600 NERAC</t>
  </si>
  <si>
    <t>Arnac-la-Poste (87)</t>
  </si>
  <si>
    <t>C.C AUNIS ATLANTIQUE - 17540 SAINT-SAUVEUR-D'AUNIS</t>
  </si>
  <si>
    <t>Arnac-Pompadour (19)</t>
  </si>
  <si>
    <t>C.C AUNIS SUD - 17700 SURGERES</t>
  </si>
  <si>
    <t>Arnéguy (64)</t>
  </si>
  <si>
    <t>C.C BASTIDES EN HAUT AGENAIS PERIGORD - 47150 Monflanquin</t>
  </si>
  <si>
    <t>Arnos (64)</t>
  </si>
  <si>
    <t>C.C BRIANCE SUD HAUTE VIENNE - 87260 Pierre-Buffière</t>
  </si>
  <si>
    <t>Aroue-Ithorots-Olhaïby (64)</t>
  </si>
  <si>
    <t>C.C CASTILLON - PUJOLS - 33350 Castillon-la-bataille</t>
  </si>
  <si>
    <t>Arrast-Larrebieu (64)</t>
  </si>
  <si>
    <t>C.C CHALOSSE TURSAN - 40500 Saint-Sever</t>
  </si>
  <si>
    <t>Arraute-Charritte (64)</t>
  </si>
  <si>
    <t>Arrènes (23)</t>
  </si>
  <si>
    <t>C.C CŒUR DE COMBRAILLES - 63390 SAINT-GERVAIS-D'AUVERGNE</t>
  </si>
  <si>
    <t>Arricau-Bordes (64)</t>
  </si>
  <si>
    <t>C.C CŒUR HAUTE LANDE - 40630 Sabres</t>
  </si>
  <si>
    <t>Arrien (64)</t>
  </si>
  <si>
    <t>C.C CONVERGENCE GARONNE - 33720 Podensac</t>
  </si>
  <si>
    <t>Arros-de-Nay (64)</t>
  </si>
  <si>
    <t>C.C COTE LANDES NATURE - 40260 CASTETS</t>
  </si>
  <si>
    <t>Arrosès (64)</t>
  </si>
  <si>
    <t>C.C COTEAUX ET VALLEES DES LUYS - 40330 AMOU</t>
  </si>
  <si>
    <t>Ars (16)</t>
  </si>
  <si>
    <t>C.C CREUSE CONFLUENCE - 23600 BOUSSAC</t>
  </si>
  <si>
    <t>CENTRE DE TURENNE (Broyage)</t>
  </si>
  <si>
    <t>Ars (23)</t>
  </si>
  <si>
    <t>C.C CREUSE GRAND SUD - 23200 Aubusson</t>
  </si>
  <si>
    <t>Arsac (33)</t>
  </si>
  <si>
    <t>C.C CREUSE SUD-OUEST - 23400 MASBARAUD-MERIGNAT</t>
  </si>
  <si>
    <t>CENTRE DE VALORISATION LE TEICH (Broyage)</t>
  </si>
  <si>
    <t>Arsague (40)</t>
  </si>
  <si>
    <t>C.C D'AIRE SUR L'ADOUR - 40800 AIRE-SUR-L'ADOUR</t>
  </si>
  <si>
    <t>Ars-en-Ré (17)</t>
  </si>
  <si>
    <t>C.C DE BRACONNE ET CHARENTE - 16430 BALZAC</t>
  </si>
  <si>
    <t>Artassenx (40)</t>
  </si>
  <si>
    <t>C.C DE BRIANCE COMBADE - 87130 Châteauneuf-la-Forêt</t>
  </si>
  <si>
    <t>Arthenac (17)</t>
  </si>
  <si>
    <t>C.C DE COGNAC - 16111 COGNAC</t>
  </si>
  <si>
    <t>Arthez-d'Armagnac (40)</t>
  </si>
  <si>
    <t>C.C DE DOMME-VILLEFRANCHE DU PERIGORD - 24250 SAINT MARTIAL DE NABIRAT</t>
  </si>
  <si>
    <t>Arthez-d'Asson (64)</t>
  </si>
  <si>
    <t>C.C DE HAUTE COMBRAILLE - 63380 PONTAUMUR</t>
  </si>
  <si>
    <t>Arthez-de-Béarn (64)</t>
  </si>
  <si>
    <t>C.C DE HAUTE SAINTONGE - 17501 JONZAC</t>
  </si>
  <si>
    <t>Artigueloutan (64)</t>
  </si>
  <si>
    <t>C.C DE JOSBAIG - 64400 Prechacq-josbaig</t>
  </si>
  <si>
    <t>Artiguelouve (64)</t>
  </si>
  <si>
    <t>C.C DE LA BASSE MARCHE - 87210 Le Dorat</t>
  </si>
  <si>
    <t>Artigues-près-Bordeaux (33)</t>
  </si>
  <si>
    <t>C.C DE LA BOIXE - 16560 TOURRIERS</t>
  </si>
  <si>
    <t>Artix (64)</t>
  </si>
  <si>
    <t>C.C DE LA VALLEE DE BARETOUS - 64570 ARAMITS</t>
  </si>
  <si>
    <t>Arudy (64)</t>
  </si>
  <si>
    <t>C.C DE LA VALLEE DE L'HOMME - 24290 MONTIGNAC</t>
  </si>
  <si>
    <t>Arue (40)</t>
  </si>
  <si>
    <t>C.C DE LA VALLEE D'OSSAU - 64260 Arudy</t>
  </si>
  <si>
    <t>Arvert (17)</t>
  </si>
  <si>
    <t>C.C DE LACQ-ORTHEZ - 64150 Mourenx</t>
  </si>
  <si>
    <t>Arveyres (33)</t>
  </si>
  <si>
    <t>C.C DE L'ESTUAIRE - CANTON DE SAINT CIERS SUR GIRONDE - 33820 BRAUD ET SAINT LOUIS</t>
  </si>
  <si>
    <t>Arx (40)</t>
  </si>
  <si>
    <t>C.C DE L'ILE DE RE - 17410 SAINT-MARTIN-DE-RE</t>
  </si>
  <si>
    <t>Arzacq-Arraziguet (64)</t>
  </si>
  <si>
    <t>C.C DE L'ILE D'OLERON - 17310 SAINT-PIERRE-D'OLERON</t>
  </si>
  <si>
    <t>Asasp-Arros (64)</t>
  </si>
  <si>
    <t>C.C DE MIMIZAN - 40200 MIMIZAN</t>
  </si>
  <si>
    <t>Ascain (64)</t>
  </si>
  <si>
    <t>C.C DE MONTAIGNE MONTRAVEL ET GURSON - 24610 VILLEFRANCHE-DE-LONCHAT</t>
  </si>
  <si>
    <t>Ascarat (64)</t>
  </si>
  <si>
    <t>C.C DE MONTESQUIEU - 33650 Martillac</t>
  </si>
  <si>
    <t>Aslonnes (86)</t>
  </si>
  <si>
    <t>C.C DE NOBLAT - 87400 Saint-Léonard-de-Noblat</t>
  </si>
  <si>
    <t>Asnières-en-Poitou (79)</t>
  </si>
  <si>
    <t>C.C DE PENNE D'AGENAIS - 47140 Penne-d'Agenais</t>
  </si>
  <si>
    <t>Asnières-la-Giraud (17)</t>
  </si>
  <si>
    <t>C.C DE SALIES DE BEARN - 64270 Salies-de-Béarn</t>
  </si>
  <si>
    <t>Asnières-sur-Blour (86)</t>
  </si>
  <si>
    <t>C.C DE SAUVETERRE DE BEARN  - 64390 Sauveterre-de-Béarn</t>
  </si>
  <si>
    <t>Asnières-sur-Nouère (16)</t>
  </si>
  <si>
    <t>Asnois (86)</t>
  </si>
  <si>
    <t>C.C DES 4B - 16360 TOUVERAC</t>
  </si>
  <si>
    <t>Asques (33)</t>
  </si>
  <si>
    <t>C.C DES BASTIDES DORDOGNE-PERIGORD - 24150 LALINDE</t>
  </si>
  <si>
    <t>Assais-les-Jumeaux (79)</t>
  </si>
  <si>
    <t>C.C DES COTEAUX BORDELAIS - 33370 TRESSES</t>
  </si>
  <si>
    <t>Assat (64)</t>
  </si>
  <si>
    <t>C.C DES COTEAUX DE SIGOULES - 24240 Sigoulès</t>
  </si>
  <si>
    <t>Asson (64)</t>
  </si>
  <si>
    <t>C.C DES COTEAUX ET LANDES DE GASCOGNE - 47250 Grézet-Cavagnan</t>
  </si>
  <si>
    <t>ECOPOLE DE L'ILE D'OLERON (DAE) (Broyage)</t>
  </si>
  <si>
    <t>Astaffort (47)</t>
  </si>
  <si>
    <t>Astaillac (19)</t>
  </si>
  <si>
    <t>C.C DES DEUX RIVES - 82403 VALENCE</t>
  </si>
  <si>
    <t>ECOPOLE DE L'ILE D'OLERON (DAE) (Concassage)</t>
  </si>
  <si>
    <t>Aste-Béon (64)</t>
  </si>
  <si>
    <t>C.C DES GORGES DE LA HAUTE-DORDOGNE - 19160 NEUVIC</t>
  </si>
  <si>
    <t>Astis (64)</t>
  </si>
  <si>
    <t>C.C DES GRANDS LACS - 40161 PARENTIS-EN-BORN</t>
  </si>
  <si>
    <t>Athos-Aspis (64)</t>
  </si>
  <si>
    <t>C.C DES LANDES D'ARMAGNAC - 40120 Roquefort</t>
  </si>
  <si>
    <t>Atur (24)</t>
  </si>
  <si>
    <t>C.C DES LUYS EN BEARN - 64121 Serres-Castet</t>
  </si>
  <si>
    <t>Aubagnan (40)</t>
  </si>
  <si>
    <t>C.C DES PORTES DE L'ENTRE DEUX MERS - 33360 LATRESNE</t>
  </si>
  <si>
    <t>Aubas (24)</t>
  </si>
  <si>
    <t>C.C DES PORTES DE VASSIVIERE - 87120 Eymoutiers</t>
  </si>
  <si>
    <t>Aubazines (19)</t>
  </si>
  <si>
    <t>C.C DES PORTES SUD DU PERIGORD - 24500 Eymet</t>
  </si>
  <si>
    <t>Aubertin (64)</t>
  </si>
  <si>
    <t>Aubeterre-sur-Dronne (16)</t>
  </si>
  <si>
    <t>C.C DES VALLEES DU CLAIN - 86340 LA VILLEDIEU-DU-CLAIN</t>
  </si>
  <si>
    <t>Aubeville (16)</t>
  </si>
  <si>
    <t>C.C D'HORTE ET LAVALETTE - 16320 VILLEBOIS-LAVALETTE</t>
  </si>
  <si>
    <t>Aubiac (33)</t>
  </si>
  <si>
    <t>Aubiac (47)</t>
  </si>
  <si>
    <t>C.C DRONNE ET BELLE - 24310 BRANTÔME EN PÉRIGORD</t>
  </si>
  <si>
    <t>Aubie-et-Espessas (33)</t>
  </si>
  <si>
    <t>C.C DU BANDIAT TARDOIRE - 16110 LA ROCHEFOUCAULD</t>
  </si>
  <si>
    <t>Aubigné (79)</t>
  </si>
  <si>
    <t>C.C DU BASSIN DE MARENNES - 17320 MARENNES</t>
  </si>
  <si>
    <t>Aubigny (79)</t>
  </si>
  <si>
    <t>Aubin (64)</t>
  </si>
  <si>
    <t>C.C DU BEARN DES GAVES - 64270 Salies-de-Béarn</t>
  </si>
  <si>
    <t>Aubous (64)</t>
  </si>
  <si>
    <t>C.C DU CANTON DE BLAYE - 33393 BLAYE</t>
  </si>
  <si>
    <t>Aubusson (23)</t>
  </si>
  <si>
    <t>C.C DU CANTON DE FRONSAC - 33126 FRONSAC</t>
  </si>
  <si>
    <t>Audaux (64)</t>
  </si>
  <si>
    <t>C.C DU CANTON DE MERCOEUR - 19430 LA CHAPELLE-SAINT-GÉRAUD</t>
  </si>
  <si>
    <t>Audenge (33)</t>
  </si>
  <si>
    <t>C.C DU CANTON DE MUGRON - 40250 MUGRON</t>
  </si>
  <si>
    <t>Audignon (40)</t>
  </si>
  <si>
    <t>C.C DU CANTON DE NAVARRENX - 64190 Navarrenx</t>
  </si>
  <si>
    <t>Audon (40)</t>
  </si>
  <si>
    <t>C.C DU CANTON DE SAINT SAVIN - 33920 SAINT-SAVIN</t>
  </si>
  <si>
    <t>Audrix (24)</t>
  </si>
  <si>
    <t>C.C DU CANTON DE SAINT-PRIVAT - 19220 SAINT-PRIVAT</t>
  </si>
  <si>
    <t>Auga (64)</t>
  </si>
  <si>
    <t>C.C DU CANTON DE ST SAVIN - 33920 Saint-savin</t>
  </si>
  <si>
    <t>Auge (23)</t>
  </si>
  <si>
    <t>C.C DU CIVRAISIEN EN POITOU - 86400 CIVRAY</t>
  </si>
  <si>
    <t>Augé (79)</t>
  </si>
  <si>
    <t>C.C DU CONFLUENT ET DES COTEAUX DE PRAYSSAS - 47190 AIGUILLON</t>
  </si>
  <si>
    <t>Augères (23)</t>
  </si>
  <si>
    <t>C.C DU CONFOLENTAIS - 16500 CONFOLENS</t>
  </si>
  <si>
    <t>Auge-Saint-Médard (16)</t>
  </si>
  <si>
    <t>C.C DU CREONNAIS - 33670 SADIRAC</t>
  </si>
  <si>
    <t>Augignac (24)</t>
  </si>
  <si>
    <t>C.C DU CUBZAGUAIS - 33240 SAINT-ANDRÉ-DE-CUBZAC</t>
  </si>
  <si>
    <t>Augne (87)</t>
  </si>
  <si>
    <t>C.C DU DOUSTRE ET PLATEAU DES ETANGS - 19320 La Roche-Canillac</t>
  </si>
  <si>
    <t>Aujac (17)</t>
  </si>
  <si>
    <t>C.C DU GRAND SAINT EMILIONNAIS - 33330 VIGNONET</t>
  </si>
  <si>
    <t>Aulnay (17)</t>
  </si>
  <si>
    <t>C.C DU HAUT BEARN - 64402 OLORON-SAINTE-MARIE</t>
  </si>
  <si>
    <t>Aulnay (86)</t>
  </si>
  <si>
    <t>C.C DU HAUT-POITOU - 86170 Neuville-de-Poitou</t>
  </si>
  <si>
    <t>Aulon (23)</t>
  </si>
  <si>
    <t>C.C DU NORD EST BEARN - 64160 Morlaàs</t>
  </si>
  <si>
    <t>Aumagne (17)</t>
  </si>
  <si>
    <t>C.C DU PAYS D'AIGRE - 16140 AIGRE</t>
  </si>
  <si>
    <t>Aunac (16)</t>
  </si>
  <si>
    <t>C.C DU PAYS D'ARGENTAT - 19400 ARGENTAT</t>
  </si>
  <si>
    <t>Auradou (47)</t>
  </si>
  <si>
    <t>C.C DU PAYS DE DURAS - 47120 Duras</t>
  </si>
  <si>
    <t>Aureil (87)</t>
  </si>
  <si>
    <t>C.C DU PAYS DE FENELON - 24590 SALIGNAC-EYVIGUES</t>
  </si>
  <si>
    <t>Aureilhan (40)</t>
  </si>
  <si>
    <t>C.C DU PAYS DE HASPARREN - 64240 Hasparren</t>
  </si>
  <si>
    <t>Auriac (64)</t>
  </si>
  <si>
    <t>C.C DU PAYS DE JUMILHAC LE GRAND - 24800 SAINT-JORY-DE-CHALAIS</t>
  </si>
  <si>
    <t>Auriac (19)</t>
  </si>
  <si>
    <t>Auriac-du-Périgord (24)</t>
  </si>
  <si>
    <t>C.C DU PAYS DE LAUZUN - 47410 Lauzun</t>
  </si>
  <si>
    <t>Auriac-sur-Dropt (47)</t>
  </si>
  <si>
    <t>C.C DU PAYS DE LUBERSAC-POMPADOUR - 19210 LUBERSAC</t>
  </si>
  <si>
    <t>Auriat (23)</t>
  </si>
  <si>
    <t>C.C DU PAYS DE MORLAÀS - 64160 Morlaas</t>
  </si>
  <si>
    <t>Aurice (40)</t>
  </si>
  <si>
    <t>C.C DU PAYS DE NAY - 64800 Bénéjacq</t>
  </si>
  <si>
    <t>Auriolles (33)</t>
  </si>
  <si>
    <t>C.C DU PAYS DE SAINT AULAYE - 24410 SAINT-AULAYE</t>
  </si>
  <si>
    <t>Aurions-Idernes (64)</t>
  </si>
  <si>
    <t>Auros (33)</t>
  </si>
  <si>
    <t>C.C DU PAYS DE VILLAMBLARD - 24140 VILLAMBLARD</t>
  </si>
  <si>
    <t>Aussac-Vadalle (16)</t>
  </si>
  <si>
    <t>C.C DU PAYS DE VILLENEUVE EN ARMAGNAC LANDAIS - 40190 VILLENEUVE-DE-MARSAN</t>
  </si>
  <si>
    <t>Aussevielle (64)</t>
  </si>
  <si>
    <t>C.C DU PAYS D'ORTHE ET ARRIGANS - 40300 Orthevielle</t>
  </si>
  <si>
    <t>Aussurucq (64)</t>
  </si>
  <si>
    <t>Auterrive (64)</t>
  </si>
  <si>
    <t>C.C DU PAYS D'UZERCHE - 19140 Uzerche</t>
  </si>
  <si>
    <t>Autevielle-Saint-Martin-Bideren (64)</t>
  </si>
  <si>
    <t>C.C DU PAYS FOYEN - 33220 Pineuilh</t>
  </si>
  <si>
    <t>Authon-Ébéon (17)</t>
  </si>
  <si>
    <t>C.C DU PAYS GRENADOIS - 40270 GRENADE-SUR-L'ADOUR</t>
  </si>
  <si>
    <t>Auzances (23)</t>
  </si>
  <si>
    <t>C.C DU PAYS LOUDUNAIS - 86201 LOUDUN</t>
  </si>
  <si>
    <t>Availles-en-Châtellerault (86)</t>
  </si>
  <si>
    <t>C.C DU PAYS MANSLOIS - 16230 MANSLE</t>
  </si>
  <si>
    <t>Availles-Limouzine (86)</t>
  </si>
  <si>
    <t>C.C DU PAYS RIBERACOIS - 24600 RIBERAC</t>
  </si>
  <si>
    <t>Availles-Thouarsais (79)</t>
  </si>
  <si>
    <t>C.C DU PAYS TARUSATE - 40400 TARTASA</t>
  </si>
  <si>
    <t>Avanton (86)</t>
  </si>
  <si>
    <t>C.C DU PAYS THIBERIEN - 24800 THIVIERS</t>
  </si>
  <si>
    <t>Avensan (33)</t>
  </si>
  <si>
    <t>C.C DU PAYS VERNOIS ET TERROIR DE LA TRUFFE - 24380 Vergt</t>
  </si>
  <si>
    <t>Avon (79)</t>
  </si>
  <si>
    <t>C.C DU PERIGORD NONTRONNAIS - 24300 NONTRON</t>
  </si>
  <si>
    <t>Avy (17)</t>
  </si>
  <si>
    <t>C.C DU PIEMONT OLORONAIS - 64400 Oloron-sainte-marie</t>
  </si>
  <si>
    <t>Aydie (64)</t>
  </si>
  <si>
    <t>C.C DU REOLAIS EN SUD GIRONDE - 33190 LA REOLE</t>
  </si>
  <si>
    <t>Aydius (64)</t>
  </si>
  <si>
    <t>C.C DU ROUILLACAIS - 16170 ROUILLAC</t>
  </si>
  <si>
    <t>Ayen (19)</t>
  </si>
  <si>
    <t>C.C DU SECTEUR DE SAINT LOUBES - 33450 SAINT LOUBES</t>
  </si>
  <si>
    <t>Ayguemorte-les-Graves (33)</t>
  </si>
  <si>
    <t>C.C DU SEIGNANX - 40390 SAINT-MARTIN-DE-SEIGNANX</t>
  </si>
  <si>
    <t>Ayherre (64)</t>
  </si>
  <si>
    <t>C.C DU SUD GIRONDE - 33210 Mazères</t>
  </si>
  <si>
    <t>Ayron (86)</t>
  </si>
  <si>
    <t>C.C DU TERRASSONNAIS EN PERIGORD NOIR THENON HAUTEFORT - 24120 Terrasson-lavilledieu</t>
  </si>
  <si>
    <t>Aytré (17)</t>
  </si>
  <si>
    <t>C.C DU THOUARSAIS - 79104 THOUARS</t>
  </si>
  <si>
    <t>Azat-Châtenet (23)</t>
  </si>
  <si>
    <t>C.C DU VAL DE L'EYRE - 33830 Belin-Béliet</t>
  </si>
  <si>
    <t>Azat-le-Ris (87)</t>
  </si>
  <si>
    <t>C.C DU VAL DE VIENNE - 87700 Aixe-sur-Vienne</t>
  </si>
  <si>
    <t>Azay-le-Brûlé (79)</t>
  </si>
  <si>
    <t>C.C ELAN LIMOUSIN AVENIR NATURE - 87240 AMBAZAC</t>
  </si>
  <si>
    <t>Azay-sur-Thouet (79)</t>
  </si>
  <si>
    <t>C.C FUMEL VALLEE DU LOT - 47500 FUMEL</t>
  </si>
  <si>
    <t>Azerables (23)</t>
  </si>
  <si>
    <t>C.C GARTEMPE - SAINT PARDOUX - 87290 CHÂTEAUPONSAC</t>
  </si>
  <si>
    <t>Azerat (24)</t>
  </si>
  <si>
    <t>C.C HAGETMAU COMMUNES UNIES - 40700 HAGETMAU</t>
  </si>
  <si>
    <t>Azur (40)</t>
  </si>
  <si>
    <t>C.C HAUT LIMOUSIN EN MARCHE - 87300 BELLAC</t>
  </si>
  <si>
    <t>Badefols-d'Ans (24)</t>
  </si>
  <si>
    <t>C.C HAUT VAL DE SEVRE - 79400 SAINT-MAIXENT-L'ECOLE</t>
  </si>
  <si>
    <t>Badefols-sur-Dordogne (24)</t>
  </si>
  <si>
    <t>C.C HAUTE CHARENTE - 16270 ROUMAZIERES</t>
  </si>
  <si>
    <t>Bagas (33)</t>
  </si>
  <si>
    <t>C.C HAUTE-CORREZE COMMUNAUTE - 19200 USSEL</t>
  </si>
  <si>
    <t>Bagnizeau (17)</t>
  </si>
  <si>
    <t>C.C ISLE DOUBLE LANDAIS - 24700 MONTPON-MÉNESTÉROL</t>
  </si>
  <si>
    <t>Bahus-Soubiran (40)</t>
  </si>
  <si>
    <t>C.C ISLE ET CREMPSE EN PERIGORD - 24400 MUSSIDAN</t>
  </si>
  <si>
    <t>Baigneaux (33)</t>
  </si>
  <si>
    <t>Baignes-Sainte-Radegonde (16)</t>
  </si>
  <si>
    <t>C.C JALLE EAU-BOURDE - 33611 Cestas</t>
  </si>
  <si>
    <t>Baigts (40)</t>
  </si>
  <si>
    <t>C.C LATITUDE NORD GIRONDE - 33920 Saint-Savin</t>
  </si>
  <si>
    <t>Baigts-de-Béarn (64)</t>
  </si>
  <si>
    <t>C.C LOT ET TOLZAC - 47260 Castelmoron-sur-Lot</t>
  </si>
  <si>
    <t>Bajamont (47)</t>
  </si>
  <si>
    <t>C.C MARCHES DU PERIG'OR LIMOUSIN, THIVIERS-JUMILHAC - 24800 Thiviers</t>
  </si>
  <si>
    <t>Balansun (64)</t>
  </si>
  <si>
    <t>C.C MAREMNE ADOUR COTE SUD - 40230 SAINT-VINCENT-DE-TYROSSE</t>
  </si>
  <si>
    <t>Balanzac (17)</t>
  </si>
  <si>
    <t>C.C MEDOC ATLANTIQUE - 33780 Soulac-sur-Mer</t>
  </si>
  <si>
    <t>Baleix (64)</t>
  </si>
  <si>
    <t>C.C MEDOC CŒUR DE PRESQU'ILE - 33250 Pauillac</t>
  </si>
  <si>
    <t>Baleyssagues (47)</t>
  </si>
  <si>
    <t>C.C MEDOC-ESTUAIRE - 33460 Arsac</t>
  </si>
  <si>
    <t>Baliracq-Maumusson (64)</t>
  </si>
  <si>
    <t>C.C MEDULLIENNE - 33480 Castelnau-de-Médoc</t>
  </si>
  <si>
    <t>Baliros (64)</t>
  </si>
  <si>
    <t>C.C MELLOIS EN POITOU - 79000 Melle</t>
  </si>
  <si>
    <t>TRANSFERT D'ARGENTAT (Transfert)</t>
  </si>
  <si>
    <t>Balizac (33)</t>
  </si>
  <si>
    <t>C.C MIDI CORREZIEN - 19120 BEAULIEU-SUR-DORDOGNE</t>
  </si>
  <si>
    <t>TRANSFERT D'AUBUSSON (Transfert)</t>
  </si>
  <si>
    <t>Ballans (17)</t>
  </si>
  <si>
    <t>C.C OUEST LIMOUSIN - 87150 CUSSAC</t>
  </si>
  <si>
    <t>TRANSFERT D'AUZANCES (Transfert)</t>
  </si>
  <si>
    <t>Balledent (87)</t>
  </si>
  <si>
    <t>C.C PARTHENAY GATINE - 79200 PARTHENAY</t>
  </si>
  <si>
    <t>TRANSFERT D'AYTRE (Transfert)</t>
  </si>
  <si>
    <t>Ballon (17)</t>
  </si>
  <si>
    <t>C.C PAYS DE NEXON MONTS DE CHALUS - 87800 NEXON</t>
  </si>
  <si>
    <t>TRANSFERT DE BAYONNE (CANOPIA) (Transfert)</t>
  </si>
  <si>
    <t>Balzac (16)</t>
  </si>
  <si>
    <t>TRANSFERT DE BENESSE-MAREMNE (Transfert)</t>
  </si>
  <si>
    <t>Banca (64)</t>
  </si>
  <si>
    <t>C.C PORTE DE LA CREUSE EN MARCHE - 23350 Genouillac</t>
  </si>
  <si>
    <t>TRANSFERT DE BERGERAC (Transfert)</t>
  </si>
  <si>
    <t>Baneuil (24)</t>
  </si>
  <si>
    <t>C.C PORTE D'OCCITANIE - 87250 BESSINES-SUR-GARTEMPE</t>
  </si>
  <si>
    <t>TRANSFERT DE BERGERAC DAE (SARL T.R.I) (Transfert)</t>
  </si>
  <si>
    <t>Banize (23)</t>
  </si>
  <si>
    <t>C.C PORTE OCEANE LIMOUSIN - 87200 SAINT-JUNIEN</t>
  </si>
  <si>
    <t>TRANSFERT DE BESSINES-SUR-GARTEMPE (Transfert)</t>
  </si>
  <si>
    <t>Banos (40)</t>
  </si>
  <si>
    <t>C.C RURALES DE L'ENTRE-DEUX-MERS - 33540 Sauveterre-de-Guyenne</t>
  </si>
  <si>
    <t>TRANSFERT DE BOE (Transfert)</t>
  </si>
  <si>
    <t>Bar (19)</t>
  </si>
  <si>
    <t>C.C SARLAT - PERIGORD NOIR - 24200 SARLAT-LA CANEDA</t>
  </si>
  <si>
    <t>TRANSFERT DE BORDEAUX (Transfert)</t>
  </si>
  <si>
    <t>Barbaste (47)</t>
  </si>
  <si>
    <t>C.C SEUIL CHARENTE PERIGORD - 16220 MONTBRON</t>
  </si>
  <si>
    <t>TRANSFERT DE BORT-LES-ORGUES (Transfert)</t>
  </si>
  <si>
    <t>Barbezières (16)</t>
  </si>
  <si>
    <t>C.C SUMENE-ARTENSE - 15270 CHAMPS-SUR-TARENTAINE-MARCHAL</t>
  </si>
  <si>
    <t>Barbezieux-Saint-Hilaire (16)</t>
  </si>
  <si>
    <t>C.C TERRES DE CHALOSSE - 40380 Montfort-en-Chalosse</t>
  </si>
  <si>
    <t>TRANSFERT DE BUISSON-DE-CADOUIN (Transfert)</t>
  </si>
  <si>
    <t>Barcus (64)</t>
  </si>
  <si>
    <t>C.C TUDE ET DRONNE - 16390 LAPRADE</t>
  </si>
  <si>
    <t>Bardenac (16)</t>
  </si>
  <si>
    <t>C.C USSEL-MEYMAC, HAUTE-CORREZE - 19200 Mestes</t>
  </si>
  <si>
    <t>TRANSFERT DE CAMBO-LES-BAINS (Transfert)</t>
  </si>
  <si>
    <t>Bardos (64)</t>
  </si>
  <si>
    <t>C.C VAL DE CHARENTE - 16700 RUFFEC</t>
  </si>
  <si>
    <t>TRANSFERT DE CHAMPAGNE-MOUTON (Transfert)</t>
  </si>
  <si>
    <t>Bardou (24)</t>
  </si>
  <si>
    <t>C.C VAL DE GATINE - 79220 CHAMPDENIERS-SAINT-DENIS</t>
  </si>
  <si>
    <t>TRANSFERT DE CHATELLERAULT (Transfert)</t>
  </si>
  <si>
    <t>Barie (33)</t>
  </si>
  <si>
    <t>C.C VAL ET PLATEAUX BORTOIS - 19110 BORT-LES-ORGUES</t>
  </si>
  <si>
    <t>Barinque (64)</t>
  </si>
  <si>
    <t>C.C VALLEE DE LA DORDOGNE ET FORET BESSEDE - 24220 SAINT-CYPRIEN</t>
  </si>
  <si>
    <t>TRANSFERT DE CONDAT-SUR-VEZERE (Transfert)</t>
  </si>
  <si>
    <t>Baron (33)</t>
  </si>
  <si>
    <t>C.C VALS DE SAINTONGE - 17413 SAINT-JEAN-D'ANGELY</t>
  </si>
  <si>
    <t>TRANSFERT DE COULONGES THOUARSAIS (Transfert)</t>
  </si>
  <si>
    <t>Barraute-Camu (64)</t>
  </si>
  <si>
    <t>C.C VENTADOUR-EGLETONS-MONEDIERES - 19550 LAPLEAU</t>
  </si>
  <si>
    <t>TRANSFERT DE COULOUNIEIX-CHAMIERS (Transfert)</t>
  </si>
  <si>
    <t>Barret (16)</t>
  </si>
  <si>
    <t>C.C VEZERE-MONEDIERES-MILLESOURCES - 19260 TREIGNAC</t>
  </si>
  <si>
    <t>Barro (16)</t>
  </si>
  <si>
    <t>TRANSFERT DE DUSSAC (Transfert)</t>
  </si>
  <si>
    <t>Bars (24)</t>
  </si>
  <si>
    <t>C.C VIENNE ET GARTEMPE - 86502 Montmorillon</t>
  </si>
  <si>
    <t>TRANSFERT DE FUMEL (Transfert)</t>
  </si>
  <si>
    <t>Barsac (33)</t>
  </si>
  <si>
    <t>C.C XAINTRIE VAL'DORDOGNE - 19400 Argentat</t>
  </si>
  <si>
    <t>TRANSFERT DE GUERET (Transfert)</t>
  </si>
  <si>
    <t>Barzan (17)</t>
  </si>
  <si>
    <t>C.C DU PAYS MORCENAIS - 40110 Morcenx</t>
  </si>
  <si>
    <t>TRANSFERT DE JARNAC (Transfert)</t>
  </si>
  <si>
    <t>Barzun (64)</t>
  </si>
  <si>
    <t>C.U GRAND POITIERS - 86000 POITIERS</t>
  </si>
  <si>
    <t>Bascons (40)</t>
  </si>
  <si>
    <t>CAILLON ETS - 17400 FONTENET</t>
  </si>
  <si>
    <t>TRANSFERT DE LA COURTINE (Transfert)</t>
  </si>
  <si>
    <t>Bas-Mauco (40)</t>
  </si>
  <si>
    <t>CALCAIRES ET DIORITES DU MOULIN DU ROC (GARANDEAU GROUPE) - 16370 CHERVES RICHEMONT</t>
  </si>
  <si>
    <t>TRANSFERT DE LA TESTE (Transfert)</t>
  </si>
  <si>
    <t>Bassac (16)</t>
  </si>
  <si>
    <t>CALITOM - 16600 MORNAC</t>
  </si>
  <si>
    <t>TRANSFERT DE LA VILLEDIEU DU CLAIN (Transfert)</t>
  </si>
  <si>
    <t>Bassanne (33)</t>
  </si>
  <si>
    <t>CALLAC THIERRY - 17700 SURGERES</t>
  </si>
  <si>
    <t>TRANSFERT DE LEGE-CAP-FERRET (Transfert)</t>
  </si>
  <si>
    <t>Bassens (33)</t>
  </si>
  <si>
    <t>CAP OUEST - 17220 SALLES-SUR-MER</t>
  </si>
  <si>
    <t>TRANSFERT DE LESCAR (Transfert)</t>
  </si>
  <si>
    <t>Bassercles (40)</t>
  </si>
  <si>
    <t>TRANSFERT DE L'ILE DE RE (Transfert)</t>
  </si>
  <si>
    <t>Basses (86)</t>
  </si>
  <si>
    <t>CAPY FRERES SARL - 47150 Monflanquin</t>
  </si>
  <si>
    <t>TRANSFERT DE LIMOGES (Transfert)</t>
  </si>
  <si>
    <t>Bassignac-le-Bas (19)</t>
  </si>
  <si>
    <t>CARREDAS - 86000 POITIERS</t>
  </si>
  <si>
    <t>TRANSFERT DE L'ISLE D'ESPAGNAC (Transfert)</t>
  </si>
  <si>
    <t>Bassignac-le-Haut (19)</t>
  </si>
  <si>
    <t>CARRIERE PERSIANI ET FILS - 19110 BORT-LES-ORGUES</t>
  </si>
  <si>
    <t>TRANSFERT DE LOUBEAU (Transfert)</t>
  </si>
  <si>
    <t>Bassillac (24)</t>
  </si>
  <si>
    <t>CARRIERES DE FEYTIAT - 87220 FEYTIAT</t>
  </si>
  <si>
    <t>TRANSFERT DE LOUVIE-JUZON (Transfert)</t>
  </si>
  <si>
    <t>Bassillon-Vauzé (64)</t>
  </si>
  <si>
    <t>CARRIERES DE THIVIERS - 24420 Savignac-les-Églises</t>
  </si>
  <si>
    <t>TRANSFERT DE MARMANDE (Transfert)</t>
  </si>
  <si>
    <t>Bassussarry (64)</t>
  </si>
  <si>
    <t>CARRIERES IRIBARREN - 86350 USSON-DU-POITOU</t>
  </si>
  <si>
    <t>TRANSFERT DE MASBARAUD-MERIGNAT (Transfert)</t>
  </si>
  <si>
    <t>Bastanès (64)</t>
  </si>
  <si>
    <t>CARRIERES KLEBER MOREAU - 79310 MAZIERES-EN-GATINE</t>
  </si>
  <si>
    <t>TRANSFERT DE MAULEON (Transfert)</t>
  </si>
  <si>
    <t>Bastennes (40)</t>
  </si>
  <si>
    <t>CARTONNERIE DE LA BOEME - 16400 LA COURONNE</t>
  </si>
  <si>
    <t>TRANSFERT DE MEDIS (Transfert)</t>
  </si>
  <si>
    <t>Basville (23)</t>
  </si>
  <si>
    <t>CARTOUCH'ECO - 64240 Hasparren</t>
  </si>
  <si>
    <t>TRANSFERT DE MESSANGES (Transfert)</t>
  </si>
  <si>
    <t>Bats (40)</t>
  </si>
  <si>
    <t>CAT DE LA VIGERIE - 17350 SAINT-SAVINIEN</t>
  </si>
  <si>
    <t>TRANSFERT DE MESSEME (Transfert)</t>
  </si>
  <si>
    <t>Baudignan (40)</t>
  </si>
  <si>
    <t>CCASS DE BRESSUIRE - 79300 BRESSUIRE</t>
  </si>
  <si>
    <t>TRANSFERT DE MIOS (Transfert)</t>
  </si>
  <si>
    <t>Baudreix (64)</t>
  </si>
  <si>
    <t>CDPS - 79000 NIORT</t>
  </si>
  <si>
    <t>TRANSFERT DE MIRAMONT-DE-GUYENNE (Transfert)</t>
  </si>
  <si>
    <t>Baurech (33)</t>
  </si>
  <si>
    <t>CDR ENVIRONNEMENT - 19800 BAR</t>
  </si>
  <si>
    <t>TRANSFERT DE MORCENX (Transfert)</t>
  </si>
  <si>
    <t>Bayac (24)</t>
  </si>
  <si>
    <t>CEFERKA - 33510 Andernos-les-Bains</t>
  </si>
  <si>
    <t>TRANSFERT DE MORNAC (Transfert)</t>
  </si>
  <si>
    <t>Bayas (33)</t>
  </si>
  <si>
    <t>CENTRE DE DECHETS INDUSTRIEL FRANCILIEN - 93380 PIERREFITTE</t>
  </si>
  <si>
    <t>Bayers (16)</t>
  </si>
  <si>
    <t>TRANSFERT DE NAVES (Transfert)</t>
  </si>
  <si>
    <t>Bayonne (64)</t>
  </si>
  <si>
    <t>CENTRE SOCIAL INTERCOMMUNAL LA POMMERAYE - 49620 LA POMMERAYE</t>
  </si>
  <si>
    <t>TRANSFERT DE NIORT (Transfert)</t>
  </si>
  <si>
    <t>Bayon-sur-Gironde (33)</t>
  </si>
  <si>
    <t>CESAER PE - 86700 COUHÉ</t>
  </si>
  <si>
    <t>TRANSFERT DE POITIERS (Transfert)</t>
  </si>
  <si>
    <t>Bazac (16)</t>
  </si>
  <si>
    <t>CETRAID - 64600 ANGLET</t>
  </si>
  <si>
    <t>TRANSFERT DE POMPIGNAC (Transfert)</t>
  </si>
  <si>
    <t>Bazas (33)</t>
  </si>
  <si>
    <t>CETRAID TARNOS - 40220 TARNOS</t>
  </si>
  <si>
    <t>TRANSFERT DE POULLIGNAC (Transfert)</t>
  </si>
  <si>
    <t>Bazauges (17)</t>
  </si>
  <si>
    <t>CHADUTAUD DIMITRI - 16200 MERIGNAC</t>
  </si>
  <si>
    <t>TRANSFERT DE PRECILHON (Transfert)</t>
  </si>
  <si>
    <t>Bazelat (23)</t>
  </si>
  <si>
    <t>CHANTIERS PEUPINS - 79140 LE PIN</t>
  </si>
  <si>
    <t>TRANSFERT DE ROCHEFORT (Transfert)</t>
  </si>
  <si>
    <t>Bazens (47)</t>
  </si>
  <si>
    <t>TRANSFERT DE SAINT-DENIS-DE-PILE (Transfert)</t>
  </si>
  <si>
    <t>Beaugas (47)</t>
  </si>
  <si>
    <t>CHARENTES PALETTES - 17510 CHIVES</t>
  </si>
  <si>
    <t>TRANSFERT DE SAINT-GEORGES-LES-BAILLARGEAUX (Transfert)</t>
  </si>
  <si>
    <t>Beaugeay (17)</t>
  </si>
  <si>
    <t>CHASSAIN RECYCLAGE - 19210 MONTGIBAUD</t>
  </si>
  <si>
    <t>TRANSFERT DE SAINT-GIRONS-D'AIGUEVIVES (Transfert)</t>
  </si>
  <si>
    <t>Beaulieu-sous-Parthenay (79)</t>
  </si>
  <si>
    <t>CHATEL RECUPERATION - 17340 CHATELAILLON PLAGE</t>
  </si>
  <si>
    <t>TRANSFERT DE SAINT-JUNIEN (ROCHECHOUART) (Transfert)</t>
  </si>
  <si>
    <t>Beaulieu-sur-Dordogne (19)</t>
  </si>
  <si>
    <t>CHAUCHAMP (SARL CHARENTE VALORISATION) - 17600 CORME ECLUSE</t>
  </si>
  <si>
    <t>TRANSFERT DE SAINT-LEON (Transfert)</t>
  </si>
  <si>
    <t>Beaulieu-sur-Sonnette (16)</t>
  </si>
  <si>
    <t>CHAURAY TRAVAUX PUBLICS ET AGRICOLES - 79182 CHAURAY</t>
  </si>
  <si>
    <t>TRANSFERT DE SAINT-MAIXENT (Transfert)</t>
  </si>
  <si>
    <t>Beaumont (86)</t>
  </si>
  <si>
    <t>CHAUVIN/QUEMENT - 16110 MARILLAC-LE-FRANC</t>
  </si>
  <si>
    <t>TRANSFERT DE SAINT-MEDARD-EN-JALLES (Transfert)</t>
  </si>
  <si>
    <t>Beaumont (19)</t>
  </si>
  <si>
    <t>CHIMIREC (JAVENE) - 35133 Javené</t>
  </si>
  <si>
    <t>TRANSFERT DE SAINT-PAUL-LES-DAX (Transfert)</t>
  </si>
  <si>
    <t>Beaumont-du-Lac (87)</t>
  </si>
  <si>
    <t>CHIMIREC DARGELOS (TARTAS) - 40400 TARTAS</t>
  </si>
  <si>
    <t>Beaumont-du-Périgord (24)</t>
  </si>
  <si>
    <t>Beaupouyet (24)</t>
  </si>
  <si>
    <t>CHIMIREC-DELVERT (JAUNAY-CLAN) - 86130 JAUNAY-CLAN</t>
  </si>
  <si>
    <t>TRANSFERT DE SAINT-YRIEIX-LA-PERCHE (Transfert)</t>
  </si>
  <si>
    <t>Beaupuy (47)</t>
  </si>
  <si>
    <t>Beauregard-de-Terrasson (24)</t>
  </si>
  <si>
    <t>CHO POWER - 40110 Morcenx</t>
  </si>
  <si>
    <t>TRANSFERT DE SEVIGNACQ (Transfert)</t>
  </si>
  <si>
    <t>Beauregard-et-Bassac (24)</t>
  </si>
  <si>
    <t>CHROMATEX - 79510 COULON</t>
  </si>
  <si>
    <t>TRANSFERT DE SURGERES (Transfert)</t>
  </si>
  <si>
    <t>Beauronne (24)</t>
  </si>
  <si>
    <t>CHRONOFEU - 33370 Yvrac</t>
  </si>
  <si>
    <t>TRANSFERT DE TREIGNAC (Transfert)</t>
  </si>
  <si>
    <t>Beaussac (24)</t>
  </si>
  <si>
    <t>CIDEME (ROYAN) - 17200 ROYAN</t>
  </si>
  <si>
    <t>TRANSFERT DE VANXAINS (Transfert)</t>
  </si>
  <si>
    <t>Beaussais Vitré (79)</t>
  </si>
  <si>
    <t>CIMENTS CALCIA (AIRVAULT) - 79600 AIRVAULT</t>
  </si>
  <si>
    <t>TRANSFERT DE VILLENEUVE-SUR-LOT (Transfert)</t>
  </si>
  <si>
    <t>Beautiran (33)</t>
  </si>
  <si>
    <t>CIMENTS CALCIA (BUSSAC FORET) - 17210 BUSSAC-FORET</t>
  </si>
  <si>
    <t>TRANSFERT DE VIRELADE (Transfert)</t>
  </si>
  <si>
    <t>Beauvais-sur-Matha (17)</t>
  </si>
  <si>
    <t>CIMENTS LAFARGE - 16400 LA COURONNE</t>
  </si>
  <si>
    <t>Beauville (47)</t>
  </si>
  <si>
    <t>CITRON - 76700 ROGERVILLE</t>
  </si>
  <si>
    <t>TRANSFERT D'EYMOUTIERS (Transfert)</t>
  </si>
  <si>
    <t>Beauvoir-sur-Niort (79)</t>
  </si>
  <si>
    <t>TRANSFERT D'HASPARREN (SITE HASKETA) (Transfert)</t>
  </si>
  <si>
    <t>Beauziac (47)</t>
  </si>
  <si>
    <t>CLTDI CLVM (BEGAAR) - 40400 Bégaar</t>
  </si>
  <si>
    <t>Béceleuf (79)</t>
  </si>
  <si>
    <t>CLTDI CLVM (SAINT-AVIT) - 40090 Saint-avit</t>
  </si>
  <si>
    <t>TRANSFERT D'ORTHEZ (Transfert)</t>
  </si>
  <si>
    <t>Bécheresse (16)</t>
  </si>
  <si>
    <t>CLUZEAU GUY - 16110 RIVIERES</t>
  </si>
  <si>
    <t>TRANSFERT DU PASSAGE D'AGEN (Transfert)</t>
  </si>
  <si>
    <t>Bédeille (64)</t>
  </si>
  <si>
    <t>CNIM - 19600 Saint-pantaléon-de-larche</t>
  </si>
  <si>
    <t>TRANSFERT D'URRUGNE (SITE BITTOLA) (Transfert)</t>
  </si>
  <si>
    <t>Bedenac (17)</t>
  </si>
  <si>
    <t>COBAN - 33510 Andernos-les-Bains</t>
  </si>
  <si>
    <t>TRANSFERT D'USSAC (Transfert)</t>
  </si>
  <si>
    <t>Bedous (64)</t>
  </si>
  <si>
    <t>COBAS - 33311 Arcachon</t>
  </si>
  <si>
    <t>TRANSFERT D'USSEL (Transfert)</t>
  </si>
  <si>
    <t>Bégaar (40)</t>
  </si>
  <si>
    <t>COGEDE - 30320 MARGUERITTES</t>
  </si>
  <si>
    <t>TRANSFERT D'UZERCHE (Transfert)</t>
  </si>
  <si>
    <t>Bégadan (33)</t>
  </si>
  <si>
    <t>COISPLET DEBOFFLE - 77290 COMPANS</t>
  </si>
  <si>
    <t>Bègles (33)</t>
  </si>
  <si>
    <t>COLAS (AIRVAULT) - 79600 AIRVAULT</t>
  </si>
  <si>
    <t>Béguey (33)</t>
  </si>
  <si>
    <t>COLAS (CHATELLERAULT) - 86102 CHÂTELLERAULT</t>
  </si>
  <si>
    <t>Béguios (64)</t>
  </si>
  <si>
    <t>Béhasque-Lapiste (64)</t>
  </si>
  <si>
    <t>COLAS (SAINT-ASTIER) - 24110 SAINT-ASTIER</t>
  </si>
  <si>
    <t>Béhorléguy (64)</t>
  </si>
  <si>
    <t>COLAS (SMARVES) - 86240 SMARVES</t>
  </si>
  <si>
    <t>Beissat (23)</t>
  </si>
  <si>
    <t>COLCHIQUES (BORDEAUX) - 33000 BORDEAUX</t>
  </si>
  <si>
    <t>Beleymas (24)</t>
  </si>
  <si>
    <t>COLCHIQUES (VAUX-SUR-MER) - 17640 VAUX-SUR-MER</t>
  </si>
  <si>
    <t>Belhade (40)</t>
  </si>
  <si>
    <t>COLIDEC SARL - 33530 BASSENS</t>
  </si>
  <si>
    <t>Belin-Béliet (33)</t>
  </si>
  <si>
    <t>COLLECTIF POITEVIN POUR LE LOGEMENT - 86000 POITIERS</t>
  </si>
  <si>
    <t>Bélis (40)</t>
  </si>
  <si>
    <t>COLLECTORS - 69440 MORNANT</t>
  </si>
  <si>
    <t>Bellac (87)</t>
  </si>
  <si>
    <t>COMITE DE LIAISON INTERCONSULAIRE DE LA VIENNE - 86000 POITIERS</t>
  </si>
  <si>
    <t>Bellebat (33)</t>
  </si>
  <si>
    <t>COMITE ENFANCE ET PARTAGE - 16100 COGNAC</t>
  </si>
  <si>
    <t>Bellechassagne (19)</t>
  </si>
  <si>
    <t>COMMUNAUTE EMMAÜS PAU - 64230 LESCAR</t>
  </si>
  <si>
    <t>Bellefond (33)</t>
  </si>
  <si>
    <t>COMPAGNIE DES EAUX (ROYAN) - 17201 ROYAN</t>
  </si>
  <si>
    <t>Bellefonds (86)</t>
  </si>
  <si>
    <t>COMPAGNIE FRANCAISE ECO HUILE - 76170 Lillebonne</t>
  </si>
  <si>
    <t>Bellegarde-en-Marche (23)</t>
  </si>
  <si>
    <t>COMPOGREEN - 37160 LA-CELLE-SAINT-AVANT</t>
  </si>
  <si>
    <t>Belleville (79)</t>
  </si>
  <si>
    <t>COMPTOIR DES BOIS DE BRIVE - 86500 MONTMORILLON</t>
  </si>
  <si>
    <t>Bellocq (64)</t>
  </si>
  <si>
    <t>COMPTOIR DES LOGES - 79200 PARTHENAY</t>
  </si>
  <si>
    <t>VALORISATION DE MACHEFERS DE BEDENAC (BEDEMAT) (Maturation de mâchefers)</t>
  </si>
  <si>
    <t>Bellon (16)</t>
  </si>
  <si>
    <t>COMPTOIR HYGIENE HOSPITALIERE - 37700 SAINT-PIERRE-DES-CORPS</t>
  </si>
  <si>
    <t>VALORISATION DE MÂCHEFERS DE BENESSE-MAREMNE (Maturation de mâchefers)</t>
  </si>
  <si>
    <t>Belluire (17)</t>
  </si>
  <si>
    <t>CONSEIL GENERAL DES DEUX SEVRES - 79021 NIORT</t>
  </si>
  <si>
    <t>VALORISATION DE MACHEFERS DE CHAPTELAT (Maturation de mâchefers)</t>
  </si>
  <si>
    <t>Bélus (40)</t>
  </si>
  <si>
    <t>CORBEAU BLANC - 86150 QUEAUX</t>
  </si>
  <si>
    <t>VALORISATION DE MÂCHEFERS DE PAU-LESCAR (Maturation de mâchefers)</t>
  </si>
  <si>
    <t>Belvès (24)</t>
  </si>
  <si>
    <t>CORE LANDES PYRENEES - 40510 Seignosse</t>
  </si>
  <si>
    <t>VALORISATION DE MÂCHEFERS DE PONTENX-LES-FORGES (Maturation de mâchefers)</t>
  </si>
  <si>
    <t>Belvès-de-Castillon (33)</t>
  </si>
  <si>
    <t>COREBA - 64240 Hasparren</t>
  </si>
  <si>
    <t>VALORISATION DE MÂCHEFERS D'EGLETONS (Maturation de mâchefers)</t>
  </si>
  <si>
    <t>Benassay (86)</t>
  </si>
  <si>
    <t>CORENSO FRANCE - 33660 Saint Seurin sur l'Isle</t>
  </si>
  <si>
    <t>Benayes (19)</t>
  </si>
  <si>
    <t>CORENZO - 33660 Saint-Antoine-sur-l'Isle</t>
  </si>
  <si>
    <t>Bénéjacq (64)</t>
  </si>
  <si>
    <t>COREPILE - 75016 PARIS</t>
  </si>
  <si>
    <t>Bénesse-lès-Dax (40)</t>
  </si>
  <si>
    <t>CORNEC - 60126 Longueil Sainte Marie</t>
  </si>
  <si>
    <t>Bénesse-Maremne (40)</t>
  </si>
  <si>
    <t>CORNEC SAS - 77400 Lagny sur Marne</t>
  </si>
  <si>
    <t>Benest (16)</t>
  </si>
  <si>
    <t>CORREZE FERTIL SA - 19200 USSEL</t>
  </si>
  <si>
    <t>Bénévent-l'Abbaye (23)</t>
  </si>
  <si>
    <t>CORREZE RECUPERATION (JP BOSSOUTROT) - 19800 SAINT-PRIEST-DE-GIMEL</t>
  </si>
  <si>
    <t>Benon (17)</t>
  </si>
  <si>
    <t>CORREZE SERVICES ET LOGISTIQUE - 19200 CHAVEROCHE</t>
  </si>
  <si>
    <t>Benquet (40)</t>
  </si>
  <si>
    <t>CORREZE AMENDEMENT - 19160 Palisse</t>
  </si>
  <si>
    <t>Bentayou-Sérée (64)</t>
  </si>
  <si>
    <t>CORREZE INCINERATION - 19300 ROSIERS-D'EGLETONS</t>
  </si>
  <si>
    <t>Béost (64)</t>
  </si>
  <si>
    <t>COTRADIM - 16500 CONFOLENS</t>
  </si>
  <si>
    <t>Berbiguières (24)</t>
  </si>
  <si>
    <t>COULONNIER J. - 79250 NUEIL-LES-AUBIERS</t>
  </si>
  <si>
    <t>Bercloux (17)</t>
  </si>
  <si>
    <t>Bérenx (64)</t>
  </si>
  <si>
    <t>Bergerac (24)</t>
  </si>
  <si>
    <t>Bergouey (40)</t>
  </si>
  <si>
    <t>Bergouey-Viellenave (64)</t>
  </si>
  <si>
    <t>Bernac (16)</t>
  </si>
  <si>
    <t>Bernadets (64)</t>
  </si>
  <si>
    <t>Bernay-Saint-Martin (17)</t>
  </si>
  <si>
    <t>Berneuil (17)</t>
  </si>
  <si>
    <t>Berneuil (87)</t>
  </si>
  <si>
    <t>Berneuil (16)</t>
  </si>
  <si>
    <t>Bernos-Beaulac (33)</t>
  </si>
  <si>
    <t>Berrie (86)</t>
  </si>
  <si>
    <t>Berrogain-Laruns (64)</t>
  </si>
  <si>
    <t>Bersac-sur-Rivalier (87)</t>
  </si>
  <si>
    <t>Berson (33)</t>
  </si>
  <si>
    <t>Berthegon (86)</t>
  </si>
  <si>
    <t>Berthez (33)</t>
  </si>
  <si>
    <t>Bertric-Burée (24)</t>
  </si>
  <si>
    <t>CROISSARD ET FILS - 16440 Roullet Saint Estephe</t>
  </si>
  <si>
    <t>Béruges (86)</t>
  </si>
  <si>
    <t>CTM DE MENJUN - 40090 Bougue</t>
  </si>
  <si>
    <t>Bescat (64)</t>
  </si>
  <si>
    <t>CULTIVONS UNE TERRE VIVANTE - 47310 LAPLUME</t>
  </si>
  <si>
    <t>Bésingrand (64)</t>
  </si>
  <si>
    <t>CUMA (SAINT-QUENTIN) - 24200 Marcillac-Saint-Quentin</t>
  </si>
  <si>
    <t>Bessac (16)</t>
  </si>
  <si>
    <t>Besse (24)</t>
  </si>
  <si>
    <t>CUVELIER ETS - 16130 GENSAC-LA-PALLUE</t>
  </si>
  <si>
    <t>Bessé (16)</t>
  </si>
  <si>
    <t>CYCLAD - 17700 SURGERES</t>
  </si>
  <si>
    <t>Bessines (79)</t>
  </si>
  <si>
    <t>CYCLAMED - 75116 PARIS</t>
  </si>
  <si>
    <t>Bessines-sur-Gartempe (87)</t>
  </si>
  <si>
    <t>CYCLAMEN SAS - 34830 CLAPIERS</t>
  </si>
  <si>
    <t>Betbezer-d'Armagnac (40)</t>
  </si>
  <si>
    <t>CYCLERGIE (PAILLE) - 17470 PAILLE</t>
  </si>
  <si>
    <t>Bétête (23)</t>
  </si>
  <si>
    <t>CYCLERGIE (PARIS LA DEFENSE) - 92042 Paris la Defense Cedex</t>
  </si>
  <si>
    <t>Béthines (86)</t>
  </si>
  <si>
    <t>CYCLIA - 37320 TRUYES</t>
  </si>
  <si>
    <t>Bétracq (64)</t>
  </si>
  <si>
    <t>DANIAU CHRISTIAN - 16230 SAINT CIERS SUR BONNIEURE</t>
  </si>
  <si>
    <t>Beurlay (17)</t>
  </si>
  <si>
    <t>DAVID DOMINIQUE - 16200 SIGOGNE</t>
  </si>
  <si>
    <t>Beuste (64)</t>
  </si>
  <si>
    <t>DDASS 79 - 79000 NIORT</t>
  </si>
  <si>
    <t>Beuxes (86)</t>
  </si>
  <si>
    <t>DECONS (BORDEAUX) - 33000 BORDEAUX</t>
  </si>
  <si>
    <t>Beychac-et-Caillau (33)</t>
  </si>
  <si>
    <t>DECONS (BOULIAC) - 33270 BOULIAC</t>
  </si>
  <si>
    <t>Beylongue (40)</t>
  </si>
  <si>
    <t>DECONS (BRAX) - 47310 BRAX</t>
  </si>
  <si>
    <t>Beynac (87)</t>
  </si>
  <si>
    <t>DECONS (ECHILLAIS) - 17620 ECHILLAIS</t>
  </si>
  <si>
    <t>Beynac-et-Cazenac (24)</t>
  </si>
  <si>
    <t>Beynat (19)</t>
  </si>
  <si>
    <t>Beyrie-en-Béarn (64)</t>
  </si>
  <si>
    <t>Beyries (40)</t>
  </si>
  <si>
    <t>Beyrie-sur-Joyeuse (64)</t>
  </si>
  <si>
    <t>Beyssac (19)</t>
  </si>
  <si>
    <t>DEHON SERVICE - 33100 BORDEAUX</t>
  </si>
  <si>
    <t>Beyssenac (19)</t>
  </si>
  <si>
    <t>DELAGE JEAN-MICHEL - 16250 CHADURIE</t>
  </si>
  <si>
    <t>Bézenac (24)</t>
  </si>
  <si>
    <t>DELFAU - 17220 LA JARNE</t>
  </si>
  <si>
    <t>Biard (86)</t>
  </si>
  <si>
    <t>DELPECH SA - 17043 LA ROCHELLE</t>
  </si>
  <si>
    <t>Biarritz (64)</t>
  </si>
  <si>
    <t>DEPUCELLE JEAN-CLAUDE - 17320 SAINT JUST LUZAC</t>
  </si>
  <si>
    <t>Biarrotte (40)</t>
  </si>
  <si>
    <t>DESMARTIS (PEPINIERE) - 24100 BERGERAC</t>
  </si>
  <si>
    <t>Bias (40)</t>
  </si>
  <si>
    <t>DESTAMPES 16 - 16150 ETAGNAC</t>
  </si>
  <si>
    <t>Bias (47)</t>
  </si>
  <si>
    <t>DESTAMPES 79 - 79370 VERRINES SOUS CELLES</t>
  </si>
  <si>
    <t>Biaudos (40)</t>
  </si>
  <si>
    <t>DICXY ENVIRONNEMENT - 33880 SAINT-CAPRAIS-DE-BORDEAUX</t>
  </si>
  <si>
    <t>Bidache (64)</t>
  </si>
  <si>
    <t>DIPROFOR - 17210 BUSSAC-FORET</t>
  </si>
  <si>
    <t>Bidarray (64)</t>
  </si>
  <si>
    <t>DOPROFOR - 17210 BUSSAC-FORET</t>
  </si>
  <si>
    <t>Bidart (64)</t>
  </si>
  <si>
    <t>DOUCHET MARCEL - 16200 GONDEVILLE</t>
  </si>
  <si>
    <t>Bidos (64)</t>
  </si>
  <si>
    <t>DOUMEN SAS - 24750 BOULAZAC</t>
  </si>
  <si>
    <t>Bielle (64)</t>
  </si>
  <si>
    <t>DRIMM SAS - 82700 MONTECH</t>
  </si>
  <si>
    <t>Bieujac (33)</t>
  </si>
  <si>
    <t>DUPOIRIER GILLES - 16270 NIEUL</t>
  </si>
  <si>
    <t>Biganos (33)</t>
  </si>
  <si>
    <t>EARL REBILLOU - 24380 EGLISE-NEUVE-DE-VERGT</t>
  </si>
  <si>
    <t>Bignac (16)</t>
  </si>
  <si>
    <t>ECHALIER (CLERMONT-FERRAND) - 63100 Clermont-ferrand</t>
  </si>
  <si>
    <t>Bignay (17)</t>
  </si>
  <si>
    <t>ECHALIER (SAINT OURS) - 63230 Saint-ours</t>
  </si>
  <si>
    <t>Bignoux (86)</t>
  </si>
  <si>
    <t>ECO-COMPOST 87 - 87017 LIMOGES</t>
  </si>
  <si>
    <t>Bilhac (19)</t>
  </si>
  <si>
    <t>ECODDS - 92100 BOULOGNE-BILLANCOURT</t>
  </si>
  <si>
    <t>Bilhères (64)</t>
  </si>
  <si>
    <t>ECO-EMBALLAGES - 75009 Paris</t>
  </si>
  <si>
    <t>Billère (64)</t>
  </si>
  <si>
    <t>ECOGRAS (BASSENS) - 33530 BASSENS</t>
  </si>
  <si>
    <t>Bioussac (16)</t>
  </si>
  <si>
    <t>ECOGRAS 44 - 44115 HAUTE GOULAINE</t>
  </si>
  <si>
    <t>Birac (16)</t>
  </si>
  <si>
    <t>ECOGRAS 78 - 78520 LIMAY</t>
  </si>
  <si>
    <t>Birac (33)</t>
  </si>
  <si>
    <t>ECOGRAS 87 - 87380 Saint-Germain-les-Belles</t>
  </si>
  <si>
    <t>Birac-sur-Trec (47)</t>
  </si>
  <si>
    <t>ECOLOGIC - 78280 GUYANCOURT</t>
  </si>
  <si>
    <t>Biras (24)</t>
  </si>
  <si>
    <t>ECOLOGIK BURO - 34230 PAULHAN</t>
  </si>
  <si>
    <t>Biriatou (64)</t>
  </si>
  <si>
    <t>ECO-MOBILIER - 75012 PARIS</t>
  </si>
  <si>
    <t>Biron (64)</t>
  </si>
  <si>
    <t>ECOPHYSE - 37370 NEUVY-LE-ROI</t>
  </si>
  <si>
    <t>Biron (24)</t>
  </si>
  <si>
    <t>ECOSYS - 37390 CHARENTELLY</t>
  </si>
  <si>
    <t>Biron (17)</t>
  </si>
  <si>
    <t>Biscarrosse (40)</t>
  </si>
  <si>
    <t>Bizanos (64)</t>
  </si>
  <si>
    <t>ECOVAL - 33240 SAINT-ANDRE-DE-CUBZAC</t>
  </si>
  <si>
    <t>Blaignac (33)</t>
  </si>
  <si>
    <t>ECOVAL (40) - 40300 SAINT-LON-LES-MINES</t>
  </si>
  <si>
    <t>Blaignan (33)</t>
  </si>
  <si>
    <t>EDICHARENTE - 16220 MONTBRON</t>
  </si>
  <si>
    <t>Blanquefort (33)</t>
  </si>
  <si>
    <t>EDITRANS - 16220 MONTBRON</t>
  </si>
  <si>
    <t>Blanquefort-sur-Briolance (47)</t>
  </si>
  <si>
    <t>EGGER-ROL - 40370 RION DES LANDES</t>
  </si>
  <si>
    <t>Blanzac (87)</t>
  </si>
  <si>
    <t>EGRON RECUPERATION - 16400 LA COURONNE</t>
  </si>
  <si>
    <t>Blanzac-lès-Matha (17)</t>
  </si>
  <si>
    <t>EIFA - 79220 SAINT-CHRISTOPHE-SUR-ROC</t>
  </si>
  <si>
    <t>Blanzac-Porcheresse (16)</t>
  </si>
  <si>
    <t>EIFFAGE TRAVAUX PUBLICS SUD-OUEST - 17300 ROCHEFORT</t>
  </si>
  <si>
    <t>Blanzaguet-Saint-Cybard (16)</t>
  </si>
  <si>
    <t>ELECTROCCASION - 86130 DISSAY</t>
  </si>
  <si>
    <t>Blanzay (86)</t>
  </si>
  <si>
    <t>ELYO OCEAN - 16022 ANGOULEME</t>
  </si>
  <si>
    <t>Blanzay-sur-Boutonne (17)</t>
  </si>
  <si>
    <t>EMERGENCE BIO - 23340 GENTIOUX-PIGEROLLES</t>
  </si>
  <si>
    <t>Blasimon (33)</t>
  </si>
  <si>
    <t>EMMANUEL MASSIAU - 16480 Saint Laurent des combes</t>
  </si>
  <si>
    <t>Blaslay (86)</t>
  </si>
  <si>
    <t>EMMAUS - 17440 AYTRE</t>
  </si>
  <si>
    <t>Blaudeix (23)</t>
  </si>
  <si>
    <t>EMMAUS 16 (LA COURONNE) - 16400 LA COURONNE</t>
  </si>
  <si>
    <t>Blaye (33)</t>
  </si>
  <si>
    <t>EMMAUS 16 (RUFFEC) - 16700 RUFFEC</t>
  </si>
  <si>
    <t>Blaymont (47)</t>
  </si>
  <si>
    <t>EMMAUS 17 (ASNIERES LA GIRAUD) - 17400 ASNIERES LA GIRAUD</t>
  </si>
  <si>
    <t>Blésignac (33)</t>
  </si>
  <si>
    <t>EMMAUS 17 (SAINT-ROMAIN-DE-BENET) - 17600 SAINT-ROMAIN-DE-BENET</t>
  </si>
  <si>
    <t>Blessac (23)</t>
  </si>
  <si>
    <t>EMMAUS 40 (TARNOS) - 40220 Tarnos</t>
  </si>
  <si>
    <t>Blis-et-Born (24)</t>
  </si>
  <si>
    <t>EMMAUS 79 (MAULEON) - 79700 MAULEON</t>
  </si>
  <si>
    <t>Blond (87)</t>
  </si>
  <si>
    <t>EMMAUS 79 (THOUARS) - 79100 SAINTE RADEGONDE</t>
  </si>
  <si>
    <t>Boé (47)</t>
  </si>
  <si>
    <t>EMMAUS 86 (CHATELLERAULT) - 86100 CHATELLERAULT</t>
  </si>
  <si>
    <t>Boeil-Bezing (64)</t>
  </si>
  <si>
    <t>EMMAUS 86 (LIGUGE) - 86240 LIGUGE</t>
  </si>
  <si>
    <t>Bois (17)</t>
  </si>
  <si>
    <t>EMMAUS 87 (SAINT-PRIEST-TAURION) - 87480 SAINT-PRIEST-TAURION</t>
  </si>
  <si>
    <t>Boisbreteau (16)</t>
  </si>
  <si>
    <t>ENTREPRISE PIGANI - 17700 MARSAIS</t>
  </si>
  <si>
    <t>Boismé (79)</t>
  </si>
  <si>
    <t>ENTREPRISE ADAPTEE DE MAHOURAT (LES JARDINS D'AQUITAINE) - 47160 Damazan</t>
  </si>
  <si>
    <t>Boisredon (17)</t>
  </si>
  <si>
    <t>Boisse (24)</t>
  </si>
  <si>
    <t>Boisserolles (79)</t>
  </si>
  <si>
    <t>Boisseuil (87)</t>
  </si>
  <si>
    <t>Boisseuilh (24)</t>
  </si>
  <si>
    <t>Bommes (33)</t>
  </si>
  <si>
    <t>ENVIRONNEMENT 48 - 48000 MENDE</t>
  </si>
  <si>
    <t>Bon-Encontre (47)</t>
  </si>
  <si>
    <t>ENVIRONNEMENT RECYCLAGE (79) - 79370 CELLES-SUR-BELLE</t>
  </si>
  <si>
    <t>Bonloc (64)</t>
  </si>
  <si>
    <t>Bonnac-la-Côte (87)</t>
  </si>
  <si>
    <t>EPINETTE TONDUSSSON - 17260 ECHILLAIS</t>
  </si>
  <si>
    <t>Bonnat (23)</t>
  </si>
  <si>
    <t>EPUR ILE-DE-FRANCE - 93240 Stains</t>
  </si>
  <si>
    <t>Bonnefond (19)</t>
  </si>
  <si>
    <t>ERP FRANCE - 75009 PARIS</t>
  </si>
  <si>
    <t>Bonnegarde (40)</t>
  </si>
  <si>
    <t>ERPORT - 76120 LE GRAND-QUEVILLY</t>
  </si>
  <si>
    <t>Bonnes (16)</t>
  </si>
  <si>
    <t>Bonnes (86)</t>
  </si>
  <si>
    <t>EST ARGENT - 88470 St Michel sur Meurthe</t>
  </si>
  <si>
    <t>Bonnetan (33)</t>
  </si>
  <si>
    <t>ESYS MONTENAY - 86000 POITIERS</t>
  </si>
  <si>
    <t>Bonneuil (16)</t>
  </si>
  <si>
    <t>ETABLISSEMENTS ROCHE TP - 79270 VALLANS</t>
  </si>
  <si>
    <t>Bonneuil-Matours (86)</t>
  </si>
  <si>
    <t>ETABLISSEMENTS ACEVEDO - 33360 Camblanes-et-meynac</t>
  </si>
  <si>
    <t>Bonneville (16)</t>
  </si>
  <si>
    <t>ETABLISSEMENTS LARROUDE - 33290 Blanquefort</t>
  </si>
  <si>
    <t>Bonneville-et-Saint-Avit-de-Fumadières (24)</t>
  </si>
  <si>
    <t>ETCHEVERRY MINDURRY SAS - 64200 BIARRITZ</t>
  </si>
  <si>
    <t>Bonnut (64)</t>
  </si>
  <si>
    <t>ETIENNE VIVES ET FILS - 16400 LA COURONNE</t>
  </si>
  <si>
    <t>Bonzac (33)</t>
  </si>
  <si>
    <t>ETS SERRE CHRISTOPHE - 15270 CHAMPS-SUR-TARENTAINE-MARCHAL</t>
  </si>
  <si>
    <t>Boos (40)</t>
  </si>
  <si>
    <t>EURO DIEUZE INDUSTRIE - 57260 DIEUZE</t>
  </si>
  <si>
    <t>Borce (64)</t>
  </si>
  <si>
    <t>EUROCOLLECTE - 80830 L'ÉTOILE</t>
  </si>
  <si>
    <t>Bordeaux (33)</t>
  </si>
  <si>
    <t>EUROFEU SERVICES - 33370 ARTIGUES-PRES-BORDEAUX</t>
  </si>
  <si>
    <t>Bordères (64)</t>
  </si>
  <si>
    <t>EUROPEAN PRODUCTS RECYCLING - 93536 ST DENIS LA PLAINE Cedex</t>
  </si>
  <si>
    <t>Bordères-et-Lamensans (40)</t>
  </si>
  <si>
    <t>EVOLIS 23 - 23300 Noth</t>
  </si>
  <si>
    <t>Bordes (64)</t>
  </si>
  <si>
    <t>Bords (17)</t>
  </si>
  <si>
    <t>Bord-Saint-Georges (23)</t>
  </si>
  <si>
    <t>FAURE JEAN-CLAUDE - 79440 COURLAY</t>
  </si>
  <si>
    <t>Boresse-et-Martron (17)</t>
  </si>
  <si>
    <t>FAVEMA SERVICE - 17300 ROCHEFORT</t>
  </si>
  <si>
    <t>Borrèze (24)</t>
  </si>
  <si>
    <t>FAYOLLE ET FILS - 23200 AUBUSSON</t>
  </si>
  <si>
    <t>Bors (Canton de Baignes) (16)</t>
  </si>
  <si>
    <t>Bors (Canton de Montmoreau) (16)</t>
  </si>
  <si>
    <t>FELEXIA RECYCLING ENERGIE INT - 31140 LAUNAGUET</t>
  </si>
  <si>
    <t>Bort-les-Orgues (19)</t>
  </si>
  <si>
    <t>FERRARI DARIO - 23230 GOUZON</t>
  </si>
  <si>
    <t>Boscamnant (17)</t>
  </si>
  <si>
    <t>Bosdarros (64)</t>
  </si>
  <si>
    <t>Bosmie-l'Aiguille (87)</t>
  </si>
  <si>
    <t>FLE ETS - 16400 LA COURONNE</t>
  </si>
  <si>
    <t>Bosmoreau-les-Mines (23)</t>
  </si>
  <si>
    <t>FONDERIE DU POITOU FONTE - 86220 INGRANDES-SUR-VIENNE</t>
  </si>
  <si>
    <t>Bosroger (23)</t>
  </si>
  <si>
    <t>FONTENEAU CHRISTOPHE - 79290 CERSAY</t>
  </si>
  <si>
    <t>Bosset (24)</t>
  </si>
  <si>
    <t>FRANCE DECHETS 16 - 16400 LA COURONNE</t>
  </si>
  <si>
    <t>Bossugan (33)</t>
  </si>
  <si>
    <t>FRANCE DECHETS 92 - 92758 NANTERRE</t>
  </si>
  <si>
    <t>Bostens (40)</t>
  </si>
  <si>
    <t>FRANCE PNEUMATIQUE RECYCLAGE - 92250 LA GARENNE COLOMBES</t>
  </si>
  <si>
    <t>Boucau (64)</t>
  </si>
  <si>
    <t>FRANCK OLIVIER - 16310 VITRAC-SAINT-VINCENT</t>
  </si>
  <si>
    <t>Boudy-de-Beauregard (47)</t>
  </si>
  <si>
    <t>FREDERIC BRENIER - 16190 Saint Amant</t>
  </si>
  <si>
    <t>Boueilh-Boueilho-Lasque (64)</t>
  </si>
  <si>
    <t>GAEBLER RECYCLAGE - 46150 PONTCIRQ</t>
  </si>
  <si>
    <t>Bouëx (16)</t>
  </si>
  <si>
    <t>GASCOGNE PAPIER - 40200 MIMIZAN</t>
  </si>
  <si>
    <t>Bougarber (64)</t>
  </si>
  <si>
    <t>GAVANIER SARL - 87250 Bessines-sur-Gartempe</t>
  </si>
  <si>
    <t>Bouglon (47)</t>
  </si>
  <si>
    <t>Bougneau (17)</t>
  </si>
  <si>
    <t>GDE IZON - 33450 IZON</t>
  </si>
  <si>
    <t>Bougon (79)</t>
  </si>
  <si>
    <t>Bougue (40)</t>
  </si>
  <si>
    <t>GENEVIEVE ENVIRONNEMENT - 64200 BIARRITZ</t>
  </si>
  <si>
    <t>Bouhet (17)</t>
  </si>
  <si>
    <t>GENTY TRANSPORT - 79270 FRONTENAY-ROHAN-ROHAN</t>
  </si>
  <si>
    <t>Bouillac (24)</t>
  </si>
  <si>
    <t>GEORGIA-PACIFIC - 27400 HONDOUVILLE</t>
  </si>
  <si>
    <t>Bouillé-Loretz (79)</t>
  </si>
  <si>
    <t>GERAL ENTREPRISE - 16330 VARS</t>
  </si>
  <si>
    <t>Bouillé-Saint-Paul (79)</t>
  </si>
  <si>
    <t>GETEBA - 17310 SAINT PIERRE D'OLERON</t>
  </si>
  <si>
    <t>Bouillon (64)</t>
  </si>
  <si>
    <t>GIRONDE TRAVAUX PUBLICS ET PARTICULIERS - 33670 La Sauve</t>
  </si>
  <si>
    <t>Bouin (79)</t>
  </si>
  <si>
    <t>GIRONDE ENVIRONNEMENT DECHETERIE PRO - 33210 Toulenne</t>
  </si>
  <si>
    <t>Boulazac (24)</t>
  </si>
  <si>
    <t>GLI CITERGAZ / STE DE RECUPERATION DE BISCHWILLER - 67240 BISCHWILLER</t>
  </si>
  <si>
    <t>Bouliac (33)</t>
  </si>
  <si>
    <t>GONNIN PNEUS ET METAUX - 79190 SAUZE-VAUSSAIS</t>
  </si>
  <si>
    <t>Boumourt (64)</t>
  </si>
  <si>
    <t>Bouniagues (24)</t>
  </si>
  <si>
    <t>GOUIN - 86380 OUZILLY</t>
  </si>
  <si>
    <t>Bourcefranc-le-Chapus (17)</t>
  </si>
  <si>
    <t>GRALL DIDIER - 17700 SURGERES</t>
  </si>
  <si>
    <t>Bourdalat (40)</t>
  </si>
  <si>
    <t>GRAMMATICO TP - 16170 GENAC</t>
  </si>
  <si>
    <t>Bourdeilles (24)</t>
  </si>
  <si>
    <t>GRAND PORT MARITIME DE LA ROCHELLE - 17001 LA ROCHELLE</t>
  </si>
  <si>
    <t>Bourdelles (33)</t>
  </si>
  <si>
    <t>GRANDANGOULEME - 16000 Angoulême</t>
  </si>
  <si>
    <t>Bourdettes (64)</t>
  </si>
  <si>
    <t>GRANULATS DE SAINT-LAURENT - 47130 MONTESQUIEU</t>
  </si>
  <si>
    <t>Bouresse (86)</t>
  </si>
  <si>
    <t>GRAVIERE ET GIRAUD SARL - 17260 GEMOZAC</t>
  </si>
  <si>
    <t>Bourg (33)</t>
  </si>
  <si>
    <t>GRELLIER JEROME - 79600 AIRVAULT</t>
  </si>
  <si>
    <t>Bourganeuf (23)</t>
  </si>
  <si>
    <t>GSM SECTEUR CENTRE - 18230 SAINT-DOULCHARD</t>
  </si>
  <si>
    <t>Bourg-Archambault (86)</t>
  </si>
  <si>
    <t>GT SUD OUEST - 33593 CARBON-BLANC</t>
  </si>
  <si>
    <t>Bourg-Charente (16)</t>
  </si>
  <si>
    <t>GUILBAUD PAUL - 17130 MONTENDRE</t>
  </si>
  <si>
    <t>Bourg-des-Maisons (24)</t>
  </si>
  <si>
    <t>HAUPA - 64130 Mauléon-Licharre</t>
  </si>
  <si>
    <t>Bourg-du-Bost (24)</t>
  </si>
  <si>
    <t>HENAULT (ORADOUR) - 87520 ORADOUR-SUR-GLANE</t>
  </si>
  <si>
    <t>Bourgnac (24)</t>
  </si>
  <si>
    <t>HENAULT RECUPERATION SARL - 87520 ORADOUR SUR GLANE</t>
  </si>
  <si>
    <t>Bourgneuf (17)</t>
  </si>
  <si>
    <t>HENROT DIAS CLAUDE - 79260 FRANCOIS</t>
  </si>
  <si>
    <t>Bourgougnague (47)</t>
  </si>
  <si>
    <t>HINDERCHIED JEAN-LOUIS - 16270 ROUMAZIERES LOUBERT</t>
  </si>
  <si>
    <t>Bourideys (33)</t>
  </si>
  <si>
    <t>HINDERCHIED RECUPERATION - 15350 CHAMPAGNAC</t>
  </si>
  <si>
    <t>Bourlens (47)</t>
  </si>
  <si>
    <t>HOUDELOT RECUPERATION - 79300 BRESSUIRE</t>
  </si>
  <si>
    <t>Bournand (86)</t>
  </si>
  <si>
    <t>HUHTAMAKI - 85770 ILE D'ELLE</t>
  </si>
  <si>
    <t>Bournel (47)</t>
  </si>
  <si>
    <t>HYDROPALE - 59140 Dunkerque</t>
  </si>
  <si>
    <t>Bourniquel (24)</t>
  </si>
  <si>
    <t>HYGI SANTE - 33320 Eysines</t>
  </si>
  <si>
    <t>Bournos (64)</t>
  </si>
  <si>
    <t>IGLESIA ETS - 17138 SAINT-XANDRE</t>
  </si>
  <si>
    <t>Bourran (47)</t>
  </si>
  <si>
    <t>Bourriot-Bergonce (40)</t>
  </si>
  <si>
    <t>ILEO VERT MARINE - 17550 DOLUS-D'OLERON</t>
  </si>
  <si>
    <t>Bourrou (24)</t>
  </si>
  <si>
    <t>IMP (INSTITUT MEDICO PEDAGOGIQUE) - 17350 SAINT-SAVINIEN</t>
  </si>
  <si>
    <t>Boussac (23)</t>
  </si>
  <si>
    <t>INNOTEC SAS - 34403 Lunel cedex</t>
  </si>
  <si>
    <t>Boussac-Bourg (23)</t>
  </si>
  <si>
    <t>INOREC - 69560 SAINT-ROMAIN-EN-GAL</t>
  </si>
  <si>
    <t>Boussais (79)</t>
  </si>
  <si>
    <t>Boussès (47)</t>
  </si>
  <si>
    <t>INTERNATIONAL PAPER - 16150 ETAGNAC</t>
  </si>
  <si>
    <t>Bouteilles-Saint-Sébastien (24)</t>
  </si>
  <si>
    <t>INTER-OCCASION - 17540 VERINES</t>
  </si>
  <si>
    <t>Boutenac-Touvent (17)</t>
  </si>
  <si>
    <t>INTERPLUME - 86400 SAINT SAVIOL</t>
  </si>
  <si>
    <t>Bouteville (16)</t>
  </si>
  <si>
    <t>INTERSEROH FRANCE ATLANTIQUE BRETAGNE - 44800 SAINT HERBLAIN</t>
  </si>
  <si>
    <t>Boutiers-Saint-Trojan (16)</t>
  </si>
  <si>
    <t>IPAQ - 33450 Izon Cedex</t>
  </si>
  <si>
    <t>Bouzic (24)</t>
  </si>
  <si>
    <t>ISOBOX TECHNOLOGIES - 17540 SAINT-SAUVEUR-D'AUNIS</t>
  </si>
  <si>
    <t>Brach (33)</t>
  </si>
  <si>
    <t>ISS ENVIRONNEMENT - 17184 PERIGNY</t>
  </si>
  <si>
    <t>Bran (17)</t>
  </si>
  <si>
    <t>J. MAINTENANCE - 17220 SAINTE-SOULLE</t>
  </si>
  <si>
    <t>Branceilles (19)</t>
  </si>
  <si>
    <t>JALABER DIFFUSION - 44000 NANTES</t>
  </si>
  <si>
    <t>Branne (33)</t>
  </si>
  <si>
    <t>JARRIAULT ETS  - 17200 ROYAN</t>
  </si>
  <si>
    <t>Brannens (33)</t>
  </si>
  <si>
    <t>JEAN-MARIE MONDY - 16360 REIGNAC</t>
  </si>
  <si>
    <t>Brantôme (24)</t>
  </si>
  <si>
    <t>JENALL - 79120 LEZAY</t>
  </si>
  <si>
    <t>Brassempouy (40)</t>
  </si>
  <si>
    <t>JOSEPH ARRASCLES SARL - 64260 Izeste</t>
  </si>
  <si>
    <t>Braud-et-Saint-Louis (33)</t>
  </si>
  <si>
    <t>KEYES - 85770 L'ILE D'ELLE</t>
  </si>
  <si>
    <t>Brax (47)</t>
  </si>
  <si>
    <t>KLEBER MOREAU (CARRIERES) - 79260 LA CRÈCHE</t>
  </si>
  <si>
    <t>Bresdon (17)</t>
  </si>
  <si>
    <t>KODAK - 71102 CHALON SUR SAONE</t>
  </si>
  <si>
    <t>Bressuire (79)</t>
  </si>
  <si>
    <t>Bretagne-de-Marsan (40)</t>
  </si>
  <si>
    <t>LA BELLE OCCASE SCOP - 86000 POITIERS</t>
  </si>
  <si>
    <t>Bretignolles (79)</t>
  </si>
  <si>
    <t>LA BOITE A PAPIERS SA - 87280 Limoges</t>
  </si>
  <si>
    <t>Brettes (16)</t>
  </si>
  <si>
    <t>LA COLLECTE MEDICALE - 63000 Clermont-ferrand</t>
  </si>
  <si>
    <t>Breuilaufa (87)</t>
  </si>
  <si>
    <t>LA CROIX ROUGE FRANCAISE (TULLE) - 19000 TULLE</t>
  </si>
  <si>
    <t>Breuilh (24)</t>
  </si>
  <si>
    <t>LA ROCHELAISE D'ASSAINISSEMENT - 17000 LA ROCHELLE</t>
  </si>
  <si>
    <t>Breuil-la-Réorte (17)</t>
  </si>
  <si>
    <t>LA SECONDE VIE - 24400 SAINT-MEDARD-DE-MUSSIDAN</t>
  </si>
  <si>
    <t>Breuillet (17)</t>
  </si>
  <si>
    <t>LA TRESSE - 24400 SAINT MEDARD DE MUSSIDAN</t>
  </si>
  <si>
    <t>Breuil-Magné (17)</t>
  </si>
  <si>
    <t>LABO SERVICES - 69702 GIVORS</t>
  </si>
  <si>
    <t>Bréville (16)</t>
  </si>
  <si>
    <t>LABORIE INDUSTRIE ENVIRONNEMENT (LIE) - 65290 JUILLAN</t>
  </si>
  <si>
    <t>Brie (79)</t>
  </si>
  <si>
    <t>LAFFITE FRERES ENTREPRISE - 64150 MOURENX</t>
  </si>
  <si>
    <t>Brie (16)</t>
  </si>
  <si>
    <t>LAGARDE ET LARONZE - 24120 TERRASSON-LAVILLEDIEU</t>
  </si>
  <si>
    <t>Brie-sous-Archiac (17)</t>
  </si>
  <si>
    <t>LAMBERTY (SARP INDUSTRIES) - 87430 VERNEUIL-SUR-VIENNE</t>
  </si>
  <si>
    <t>Brie-sous-Barbezieux (16)</t>
  </si>
  <si>
    <t>LAMIRANDE - 16150 EXIDEUIL</t>
  </si>
  <si>
    <t>Brie-sous-Chalais (16)</t>
  </si>
  <si>
    <t>LANDES PARTAGE - 40000 MONT DE MARSAN</t>
  </si>
  <si>
    <t>Brie-sous-Matha (17)</t>
  </si>
  <si>
    <t>LARRE FREDERIC SARL - 17130 MONTENDRE</t>
  </si>
  <si>
    <t>Brie-sous-Mortagne (17)</t>
  </si>
  <si>
    <t>Brieuil-sur-Chizé (79)</t>
  </si>
  <si>
    <t>Brignac-la-Plaine (19)</t>
  </si>
  <si>
    <t>LE FLOCH - 17180 PERIGNY CEDEX</t>
  </si>
  <si>
    <t>Brigueil-le-Chantre (86)</t>
  </si>
  <si>
    <t>LE MARSAN AGGLOMERATION - 40003 MONT-DE-MARSAN</t>
  </si>
  <si>
    <t>Brigueuil (16)</t>
  </si>
  <si>
    <t>LE MONDE ALLANT VERS - 87120 EYMOUTIERS</t>
  </si>
  <si>
    <t>Brillac (16)</t>
  </si>
  <si>
    <t>LE RELAIS 17 - 17700 SURGERES</t>
  </si>
  <si>
    <t>Brion (86)</t>
  </si>
  <si>
    <t>LE RELAIS 23 - 23300 LA SOUTERRAINE</t>
  </si>
  <si>
    <t>Brion-près-Thouet (79)</t>
  </si>
  <si>
    <t>LE RELAIS 28 - 28170 FAVIERES</t>
  </si>
  <si>
    <t>Brioux-sur-Boutonne (79)</t>
  </si>
  <si>
    <t>LE RELAIS 32 - 32230 MARCIAC</t>
  </si>
  <si>
    <t>Briscous (64)</t>
  </si>
  <si>
    <t>Brive-la-Gaillarde (19)</t>
  </si>
  <si>
    <t>Brives-sur-Charente (17)</t>
  </si>
  <si>
    <t>LE RELAIS 37 - 37520 LA RICHE</t>
  </si>
  <si>
    <t>Brivezac (19)</t>
  </si>
  <si>
    <t>LE RELAIS 58 - 58000 NEVERS</t>
  </si>
  <si>
    <t>Brizambourg (17)</t>
  </si>
  <si>
    <t>LE RELAIS 64 - 64000 PAU</t>
  </si>
  <si>
    <t>Brocas (40)</t>
  </si>
  <si>
    <t>L'ELECTROLYSE SA - 33360 Latresne</t>
  </si>
  <si>
    <t>Brossac (16)</t>
  </si>
  <si>
    <t>LEP LEONARD DE VINCI - 79300 BRESSUIRE</t>
  </si>
  <si>
    <t>Brouchaud (24)</t>
  </si>
  <si>
    <t>LES AMIS LOINTAINS - 16100 SAINT-BRICE</t>
  </si>
  <si>
    <t>Brouqueyran (33)</t>
  </si>
  <si>
    <t>LES CHAUX DU PERIGORD - 47500 SAUVETERRE-LA-LEMANCE</t>
  </si>
  <si>
    <t>Brousse (23)</t>
  </si>
  <si>
    <t>LES PETITES MAINS DU LIMOUSIN - 23200 Aubusson</t>
  </si>
  <si>
    <t>Bruch (47)</t>
  </si>
  <si>
    <t>LES PIERRES DE FRONTENAC - 33760 Frontenac</t>
  </si>
  <si>
    <t>Bruges (33)</t>
  </si>
  <si>
    <t>LHOIST FRANCE OUEST - 24120 TERRASSON LAVILLEDIEU</t>
  </si>
  <si>
    <t>Bruges-Capbis-Mifaget (64)</t>
  </si>
  <si>
    <t>LIB FER - 17500 MORTIERS</t>
  </si>
  <si>
    <t>Brugnac (47)</t>
  </si>
  <si>
    <t>LIGUE CONTRE LE CANCER 64 - 64100 BAYONNE</t>
  </si>
  <si>
    <t>Brûlain (79)</t>
  </si>
  <si>
    <t>LIRAND PASCAL - 86490 BEAUMONT</t>
  </si>
  <si>
    <t>Brux (86)</t>
  </si>
  <si>
    <t>LOCA-RECUPER - 79205 PARTHENAY</t>
  </si>
  <si>
    <t>Buanes (40)</t>
  </si>
  <si>
    <t>LOCATER SARL - 86300 BONNES</t>
  </si>
  <si>
    <t>Budelière (23)</t>
  </si>
  <si>
    <t>LOIRE COMPOST ENVIRONNEMENT - 49700 CIZAY LA MADELEINE</t>
  </si>
  <si>
    <t>Budos (33)</t>
  </si>
  <si>
    <t>LOREKI - 64250 ITXASSOU</t>
  </si>
  <si>
    <t>Bugeat (19)</t>
  </si>
  <si>
    <t>LOSTIS RECYCLAGE - 86220 INGRANDES SUR VIENNE</t>
  </si>
  <si>
    <t>Bugnein (64)</t>
  </si>
  <si>
    <t>LUMIVER - 59113 SECLIN</t>
  </si>
  <si>
    <t>Bujaleuf (87)</t>
  </si>
  <si>
    <t>LUTTIAU Mickaël - 79160 ARDIN</t>
  </si>
  <si>
    <t>Bunus (64)</t>
  </si>
  <si>
    <t>LVL - 44118 LA CHEVROLIERE</t>
  </si>
  <si>
    <t>Bunzac (16)</t>
  </si>
  <si>
    <t>Burgaronne (64)</t>
  </si>
  <si>
    <t>MAGNEN FILS ETABLISSEMENT - 33710 SAMONAC</t>
  </si>
  <si>
    <t>Burgnac (87)</t>
  </si>
  <si>
    <t>MAINE COMPOST - 79140 LE PIN</t>
  </si>
  <si>
    <t>Burie (17)</t>
  </si>
  <si>
    <t>MAINGUET - 86580 BIARD</t>
  </si>
  <si>
    <t>Buros (64)</t>
  </si>
  <si>
    <t>MAISSANT SARL - 17470 PAILLÉ</t>
  </si>
  <si>
    <t>Burosse-Mendousse (64)</t>
  </si>
  <si>
    <t>Bussac (24)</t>
  </si>
  <si>
    <t>MARTEAU JACKY - 86210 BONNEUIL MATOURS</t>
  </si>
  <si>
    <t>Bussac-Forêt (17)</t>
  </si>
  <si>
    <t>MATEREC SA  - 16120 NONAVILLE</t>
  </si>
  <si>
    <t>Bussac-sur-Charente (17)</t>
  </si>
  <si>
    <t>MATRIVAL - 38120 GRENOBLE</t>
  </si>
  <si>
    <t>Busserolles (24)</t>
  </si>
  <si>
    <t>Bussière-Badil (24)</t>
  </si>
  <si>
    <t>MEDIC@86 - 86500 MONTMORILLON</t>
  </si>
  <si>
    <t>Bussière-Boffy (87)</t>
  </si>
  <si>
    <t>MEDICAL SERVICE DECHETS - 17100 SAINTES</t>
  </si>
  <si>
    <t>Bussière-Dunoise (23)</t>
  </si>
  <si>
    <t>MEDIC'UP - 85505 LES HERBIERS</t>
  </si>
  <si>
    <t>Bussière-Galant (87)</t>
  </si>
  <si>
    <t>Bussière-Nouvelle (23)</t>
  </si>
  <si>
    <t>Bussière-Poitevine (87)</t>
  </si>
  <si>
    <t>MEGA PNEUS 17 - 17270 MONTGUYON</t>
  </si>
  <si>
    <t>Bussière-Saint-Georges (23)</t>
  </si>
  <si>
    <t>MEGA PNEUS 37 - 37310 REIGNAC SUR INDRE</t>
  </si>
  <si>
    <t>Bussunarits-Sarrasquette (64)</t>
  </si>
  <si>
    <t>MEHENNAOUI AIME - 17200 ROYAN</t>
  </si>
  <si>
    <t>Bustince-Iriberry (64)</t>
  </si>
  <si>
    <t>MENUT RECYCLAGE - 86440 MIGNE AUXANCES</t>
  </si>
  <si>
    <t>Buxerolles (86)</t>
  </si>
  <si>
    <t>MERCURE BOYS MANUFACTURE MBM - 72210 Voivres les Le Mans</t>
  </si>
  <si>
    <t>Buxeuil (86)</t>
  </si>
  <si>
    <t>METALEUROP C2P - 69657 VILLEFRANCHE-SUR-SAONE</t>
  </si>
  <si>
    <t>Buzet-sur-Baïse (47)</t>
  </si>
  <si>
    <t>MEYSEN ET FILS SARL - 33230 COUTRAS</t>
  </si>
  <si>
    <t>Buziet (64)</t>
  </si>
  <si>
    <t>MICRO RECUP - 24000 PERIGUEUX</t>
  </si>
  <si>
    <t>Buzy (64)</t>
  </si>
  <si>
    <t>MIREC ELECTRONICS - 16350 CHAMPAGNE-MOUTON</t>
  </si>
  <si>
    <t>Cabanac-et-Villagrains (33)</t>
  </si>
  <si>
    <t>MISTER COLLECT - 44000 NANTES</t>
  </si>
  <si>
    <t>Cabara (33)</t>
  </si>
  <si>
    <t>MOIGNER CAMILLE - 86300 CHAUVIGNY</t>
  </si>
  <si>
    <t>Cabariot (17)</t>
  </si>
  <si>
    <t>MOINEREAU GREGOIRE - 79370 CELLES-SUR-BELLE</t>
  </si>
  <si>
    <t>Cabidos (64)</t>
  </si>
  <si>
    <t>MONNETREAU ETS - 17140 LAGORD</t>
  </si>
  <si>
    <t>Cachen (40)</t>
  </si>
  <si>
    <t>MONT COMPOST - 64300 MONT</t>
  </si>
  <si>
    <t>Cadarsac (33)</t>
  </si>
  <si>
    <t>MONTMORILLON CARBURANTS - 86500 MONTMORILLON</t>
  </si>
  <si>
    <t>Cadaujac (33)</t>
  </si>
  <si>
    <t>MORILLON CORVOL - 86130 SAINT-GEORGES-LES-BAILLARGEAUX</t>
  </si>
  <si>
    <t>Cadillac (33)</t>
  </si>
  <si>
    <t>MORLAT JEAN - 86500 MONTMORILLON</t>
  </si>
  <si>
    <t>Cadillac-en-Fronsadais (33)</t>
  </si>
  <si>
    <t>M'RY - 86180 BUXEROLLES</t>
  </si>
  <si>
    <t>Cadillon (64)</t>
  </si>
  <si>
    <t>MSP - 31390 CARBONNE</t>
  </si>
  <si>
    <t>Cagnotte (40)</t>
  </si>
  <si>
    <t>MULTI BENNES SERVICES / EDISIT - 33980 AUDENGE</t>
  </si>
  <si>
    <t>Cahuzac (47)</t>
  </si>
  <si>
    <t>NAUMAIN SARL - 86130 DISSAY</t>
  </si>
  <si>
    <t>Calès (24)</t>
  </si>
  <si>
    <t>Calignac (47)</t>
  </si>
  <si>
    <t>Callen (40)</t>
  </si>
  <si>
    <t>Calonges (47)</t>
  </si>
  <si>
    <t>NEGOPAP - 68120 HAGENTHAL-LE-BAS</t>
  </si>
  <si>
    <t>Calviac-en-Périgord (24)</t>
  </si>
  <si>
    <t>NEPHILIA - 16500 MANOT</t>
  </si>
  <si>
    <t>Camarsac (33)</t>
  </si>
  <si>
    <t>NET'ENVIRONNEMENT - 79370 CELLES-SUR-BELLE</t>
  </si>
  <si>
    <t>Cambes (33)</t>
  </si>
  <si>
    <t>NEUVILLE LOCATION - 86170 NEUVILLE DU POITOU</t>
  </si>
  <si>
    <t>Cambes (47)</t>
  </si>
  <si>
    <t>NEVEU - 86360 MONTAMISE</t>
  </si>
  <si>
    <t>Camblanes-et-Meynac (33)</t>
  </si>
  <si>
    <t>NEXT TEXTILES ASSOCIATION (NTA) - 87280 LIMOGES</t>
  </si>
  <si>
    <t>Cambo-les-Bains (64)</t>
  </si>
  <si>
    <t>NICOLLIN ET CIE (ROCHEFORT) - 17430 TONNAY-CHARENTE</t>
  </si>
  <si>
    <t>Came (64)</t>
  </si>
  <si>
    <t>NICOLLIN ET CIE (ROYAN) - 17200 ROYAN</t>
  </si>
  <si>
    <t>Camiac-et-Saint-Denis (33)</t>
  </si>
  <si>
    <t>NICOLLIN ET CIE (SAINT PIERRE D'OLERON) - 17310 SAINT-PIERRE-D'OLERON</t>
  </si>
  <si>
    <t>Camiran (33)</t>
  </si>
  <si>
    <t>NIVEAU MICHEL - 79160 ARDIN</t>
  </si>
  <si>
    <t>Camou-Cihigue (64)</t>
  </si>
  <si>
    <t>NIVELLE CHRISTIAN - 16270 ROUMAZIERES-LOUBERT</t>
  </si>
  <si>
    <t>Campagnac-lès-Quercy (24)</t>
  </si>
  <si>
    <t>NORMANDIN ETS - 17290 AIGREFEUILLE D'AUNIS</t>
  </si>
  <si>
    <t>Campagne (40)</t>
  </si>
  <si>
    <t>NORSKE SKOG TXT - 88194 GOLBEY</t>
  </si>
  <si>
    <t>Campagne (24)</t>
  </si>
  <si>
    <t>NOURRIGEON - 79370 THORIGNE</t>
  </si>
  <si>
    <t>Campet-et-Lamolère (40)</t>
  </si>
  <si>
    <t>NOVERGIE BEGLES - 33130 BEGLES</t>
  </si>
  <si>
    <t>Campsegret (24)</t>
  </si>
  <si>
    <t>NOVERGIE SUD OUEST - 33612 CANEJAN</t>
  </si>
  <si>
    <t>Camps-Saint-Mathurin-Léobazel (19)</t>
  </si>
  <si>
    <t>OCCITANIS - 81300 GRAULHET</t>
  </si>
  <si>
    <t>Camps-sur-l'Isle (33)</t>
  </si>
  <si>
    <t>O-I MANUFACTURING (BEZIERS) - 34500 BEZIERS</t>
  </si>
  <si>
    <t>Campugnan (33)</t>
  </si>
  <si>
    <t>O-I MANUFACTURING (VAYRES) - 33870 VAYRES cedex</t>
  </si>
  <si>
    <t>Cancon (47)</t>
  </si>
  <si>
    <t>O-I MANUFACTURING (VILLEURBANNE) - 69100 VILLEURBANNE CEDEX</t>
  </si>
  <si>
    <t>Candresse (40)</t>
  </si>
  <si>
    <t>OLEO RECYCLING (ALLO A L'HUILE) - 31600 MURET</t>
  </si>
  <si>
    <t>Canéjan (33)</t>
  </si>
  <si>
    <t>OLEOVIA - 59640 DUNKERQUE</t>
  </si>
  <si>
    <t>Canenx-et-Réaut (40)</t>
  </si>
  <si>
    <t>OLIVIER RAINAUD - 16410 BOUEX</t>
  </si>
  <si>
    <t>Cantenac (33)</t>
  </si>
  <si>
    <t>ONAC GIRONDE - 33061 BORDEAUX CEDEX</t>
  </si>
  <si>
    <t>Cantillac (24)</t>
  </si>
  <si>
    <t>ONDEO IS (SUEZ) - 64170 LACQ</t>
  </si>
  <si>
    <t>Cantois (33)</t>
  </si>
  <si>
    <t>OPLN - 33760 TARGON</t>
  </si>
  <si>
    <t>Capbreton (40)</t>
  </si>
  <si>
    <t>ORSETTIG - 47190 Aiguillon</t>
  </si>
  <si>
    <t>Capdrot (24)</t>
  </si>
  <si>
    <t>ORTEC ENVIRONNEMENT (NIORT) - 79000 NIORT</t>
  </si>
  <si>
    <t>Capian (33)</t>
  </si>
  <si>
    <t>ORTEC LA ROCHE-SUR-YON - 85170 DOMPIERRE-SUR-YON</t>
  </si>
  <si>
    <t>Caplong (33)</t>
  </si>
  <si>
    <t>ORTEC SAINT-BARTHELEMY-D'ANJOU - 49124 SAINT-BARTHELEMY-D'ANJOU</t>
  </si>
  <si>
    <t>Captieux (33)</t>
  </si>
  <si>
    <t>OSILUB-GONFREVILLE L'ORCHER SA - 76700 Gonfreville-l'Orcher</t>
  </si>
  <si>
    <t>Carbon-Blanc (33)</t>
  </si>
  <si>
    <t>OTOR GODARD PAPETERIE (86) - 86240 ITEUIL</t>
  </si>
  <si>
    <t>Carcans (33)</t>
  </si>
  <si>
    <t>OTOR PAPETERIE DE SAINT MICHEL (16) - 16470 SAINT-MICHEL</t>
  </si>
  <si>
    <t>Carcarès-Sainte-Croix (40)</t>
  </si>
  <si>
    <t>OUEST PALETTES - 17330 MIGRE</t>
  </si>
  <si>
    <t>Carcen-Ponson (40)</t>
  </si>
  <si>
    <t>OVALIE RECYCLAGE ATLANTIQUE - 64140 Lons</t>
  </si>
  <si>
    <t>Cardan (33)</t>
  </si>
  <si>
    <t>OVIVE SA - 17180 PERIGNY</t>
  </si>
  <si>
    <t>Cardesse (64)</t>
  </si>
  <si>
    <t>PAILLAT GUILLAUME - 79160 ARDIN</t>
  </si>
  <si>
    <t>Carignan-de-Bordeaux (33)</t>
  </si>
  <si>
    <t>PAIVET - 79190 CAUNAY</t>
  </si>
  <si>
    <t>Carlux (24)</t>
  </si>
  <si>
    <t>PALETTES DISTRIBUTION - 17210 MONTLIEU-LA-GARDE</t>
  </si>
  <si>
    <t>Caro (64)</t>
  </si>
  <si>
    <t>PALETTES PAYS DE LOIRE - 49280 SAINT-LEGER SOUS CHOLET</t>
  </si>
  <si>
    <t>Carrère (64)</t>
  </si>
  <si>
    <t>PAPETERIE DE BEGLES - 33321 BEGLES</t>
  </si>
  <si>
    <t>Carresse-Cassaber (64)</t>
  </si>
  <si>
    <t>PAPETERIE DE VEUZE - 16600 MAGNAC-SUR-TOUVRE</t>
  </si>
  <si>
    <t>Cars (33)</t>
  </si>
  <si>
    <t>PAPETERIES EMIN LEYDIER - 26240 LAVEYRON</t>
  </si>
  <si>
    <t>Carsac-Aillac (24)</t>
  </si>
  <si>
    <t>PAPETERIES MATUSSIERE ET FOREST - 88110 RAON L'ETAPE</t>
  </si>
  <si>
    <t>Carsac-de-Gurson (24)</t>
  </si>
  <si>
    <t>Cartelègue (33)</t>
  </si>
  <si>
    <t>Carves (24)</t>
  </si>
  <si>
    <t>Cassen (40)</t>
  </si>
  <si>
    <t>PAPREC RECYCLAGE (FCR ATLANTIQUE) - 44800 SAINT HERBLAIN</t>
  </si>
  <si>
    <t>Casseneuil (47)</t>
  </si>
  <si>
    <t>Casseuil (33)</t>
  </si>
  <si>
    <t>Cassignas (47)</t>
  </si>
  <si>
    <t>Castagnède (64)</t>
  </si>
  <si>
    <t>PASCAULT SA - 37160 DESCARTES</t>
  </si>
  <si>
    <t>Castaignos-Souslens (40)</t>
  </si>
  <si>
    <t>PAYS SUD CHARENTE - 16210 CHALAIS</t>
  </si>
  <si>
    <t>Castandet (40)</t>
  </si>
  <si>
    <t>PELLETIER PIERRE - 17440 AYTRE</t>
  </si>
  <si>
    <t>Casteide-Cami (64)</t>
  </si>
  <si>
    <t>PELTIN THIERRY - 16300 AMBLEVILLE</t>
  </si>
  <si>
    <t>Casteide-Candau (64)</t>
  </si>
  <si>
    <t>PENA ENVIRONNEMENT (BONNEUIL-MATOURS) - 86210 BONNEUIL-MATOURS</t>
  </si>
  <si>
    <t>Casteide-Doat (64)</t>
  </si>
  <si>
    <t>PENA METAUX SA - 33702 MERIGNAC Cedex</t>
  </si>
  <si>
    <t>Castelculier (47)</t>
  </si>
  <si>
    <t>PENA ENVIRONNEMENT (SAINT-JEAN-D'ILLAC) - 33127 SAINT-JEAN-D'ILLAC</t>
  </si>
  <si>
    <t>Casteljaloux (47)</t>
  </si>
  <si>
    <t>PEPINIERES CHARENTAISES - 16310 MONTEMBOEUF</t>
  </si>
  <si>
    <t>Castella (47)</t>
  </si>
  <si>
    <t>PERIPLAST - 17180 PERIGNY</t>
  </si>
  <si>
    <t>Castelmoron-d'Albret (33)</t>
  </si>
  <si>
    <t>PERISAT/POUMAILLOUX - 16490 HIESSE</t>
  </si>
  <si>
    <t>Castelmoron-sur-Lot (47)</t>
  </si>
  <si>
    <t>PERISSER ET FILS - 64400 OLORON SAINTE MARIE</t>
  </si>
  <si>
    <t>Castelnau-Chalosse (40)</t>
  </si>
  <si>
    <t>PETITEAU GERARD - 86200 LOUDUN</t>
  </si>
  <si>
    <t>Castelnaud-de-Gratecambe (47)</t>
  </si>
  <si>
    <t>PHARMACIE SAINT JACQUES - 79300 BRESSUIRE</t>
  </si>
  <si>
    <t>Castelnau-de-Médoc (33)</t>
  </si>
  <si>
    <t>PHARMACIENS SANS FRONTIERES - 17041 LA ROCHELLE CEDEX 1</t>
  </si>
  <si>
    <t>Castelnaud-la-Chapelle (24)</t>
  </si>
  <si>
    <t>PICOTY CENTRE ENERGIES SERVICES - 86500 MONTMORILLON</t>
  </si>
  <si>
    <t>Castelnau-sur-Gupie (47)</t>
  </si>
  <si>
    <t>PICOULET MICHEL ETS - 17260 MONTPELLIER DE MEDILLAN</t>
  </si>
  <si>
    <t>Castelnau-Tursan (40)</t>
  </si>
  <si>
    <t>PIGNOT REVALORISATION - 19520 MANSAC</t>
  </si>
  <si>
    <t>Castelner (40)</t>
  </si>
  <si>
    <t>PINET EQUARISSAGE (86) - 86200 LOUDUN</t>
  </si>
  <si>
    <t>Castels (24)</t>
  </si>
  <si>
    <t>PIVETAUD - 16440 SIREUIL</t>
  </si>
  <si>
    <t>Castel-Sarrazin (40)</t>
  </si>
  <si>
    <t>PLACOPLATRE SAINT GOBAIN - 16370 CHERVES-RICHEMONT</t>
  </si>
  <si>
    <t>Castelviel (33)</t>
  </si>
  <si>
    <t>PLASTIPALFERS ENVIRONNEMENT - 86200 GLENOUZE</t>
  </si>
  <si>
    <t>Castéra-Loubix (64)</t>
  </si>
  <si>
    <t>PLASTIQUES ET TISSAGES DE LUNERAY (PTL) - 76860 OUVILLE-LA-RIVIERE</t>
  </si>
  <si>
    <t>Castet (64)</t>
  </si>
  <si>
    <t>PLAULT MAURICE - 86230 LEIGNE SUR USSEAU</t>
  </si>
  <si>
    <t>Castetbon (64)</t>
  </si>
  <si>
    <t>Castétis (64)</t>
  </si>
  <si>
    <t>Castetnau-Camblong (64)</t>
  </si>
  <si>
    <t>POLYREX - 79700 MAULEON</t>
  </si>
  <si>
    <t>Castetner (64)</t>
  </si>
  <si>
    <t>POLYREY - 24150 BANEUIL</t>
  </si>
  <si>
    <t>Castetpugon (64)</t>
  </si>
  <si>
    <t>POLYSTYRENE DEVELOPPEMENT - 16560 JAULDES</t>
  </si>
  <si>
    <t>Castets (40)</t>
  </si>
  <si>
    <t>PONTY COMPOST ENVIRONNEMENT - 19400 Monceaux-sur-Dordogne</t>
  </si>
  <si>
    <t>Castets-en-Dorthe (33)</t>
  </si>
  <si>
    <t>POUSSAU ET COMPAGNIE - 17490 MASSAC</t>
  </si>
  <si>
    <t>Castillon (Canton d'Arthez-de-Béarn) (64)</t>
  </si>
  <si>
    <t>POUZOL TP - 19190 Aubazines</t>
  </si>
  <si>
    <t>Castillon (Canton de Lembeye) (64)</t>
  </si>
  <si>
    <t>PRE FER NORD - 59273 FRETIN CEDEX</t>
  </si>
  <si>
    <t>Castillon-de-Castets (33)</t>
  </si>
  <si>
    <t>Castillon-la-Bataille (33)</t>
  </si>
  <si>
    <t>PRIMAGAZ - 37705 SAINT-PIERRE-DES-CORPS</t>
  </si>
  <si>
    <t>Castillonnès (47)</t>
  </si>
  <si>
    <t>PROCAR RECYGOM - 63350 JOZE</t>
  </si>
  <si>
    <t>Castres-Gironde (33)</t>
  </si>
  <si>
    <t>PROPECO - 87410 LE-PALAIS-SUR-VIENNE</t>
  </si>
  <si>
    <t>Caubeyres (47)</t>
  </si>
  <si>
    <t>PROTEC - 37800 NOUÂTRE</t>
  </si>
  <si>
    <t>Caubios-Loos (64)</t>
  </si>
  <si>
    <t>PROUST PITAUD SARL - 79600 ASSAIS-LES-JUMEAUX</t>
  </si>
  <si>
    <t>Caubon-Saint-Sauveur (47)</t>
  </si>
  <si>
    <t>QHS AQUITAINE - 33610 Cestas</t>
  </si>
  <si>
    <t>Caudecoste (47)</t>
  </si>
  <si>
    <t>QUALITY ENVIRONNEMENT - 17540 SAINT-SAUVEUR-D'AUNIS</t>
  </si>
  <si>
    <t>Caudrot (33)</t>
  </si>
  <si>
    <t>QUESTION DE CULTURE - 24130 PRIGONRIEUX</t>
  </si>
  <si>
    <t>Caumont (33)</t>
  </si>
  <si>
    <t>RAIGNIER PIERRE - 17500 JONZAC</t>
  </si>
  <si>
    <t>Caumont-sur-Garonne (47)</t>
  </si>
  <si>
    <t>RAM ENVIRONNEMENT - 64410 Arzacq-Arraziguet</t>
  </si>
  <si>
    <t>Cauna (40)</t>
  </si>
  <si>
    <t>RAMBAULT SARL - 79100 LOUZY</t>
  </si>
  <si>
    <t>Caunay (79)</t>
  </si>
  <si>
    <t>RAMOS JACQUES - 16400 PUYMOYEN</t>
  </si>
  <si>
    <t>Cauneille (40)</t>
  </si>
  <si>
    <t>RE TRAVAUX PUBLICS - 17740 SAINTE MARIE DE RE</t>
  </si>
  <si>
    <t>Caupenne (40)</t>
  </si>
  <si>
    <t>RECOFORM'S - 16600 MORNAC</t>
  </si>
  <si>
    <t>Cause-de-Clérans (24)</t>
  </si>
  <si>
    <t>RECOLLECT - 75008 PARIS</t>
  </si>
  <si>
    <t>Cauvignac (33)</t>
  </si>
  <si>
    <t>RECUP 16 - 16160 GOND-PONTOUVRE</t>
  </si>
  <si>
    <t>Cauzac (47)</t>
  </si>
  <si>
    <t>RECUP' PALETTES SARL  - 16400 LA COURONNE</t>
  </si>
  <si>
    <t>Cavarc (47)</t>
  </si>
  <si>
    <t>RECUP'ACTIONS (65) - 65000 TARBES</t>
  </si>
  <si>
    <t>Cavignac (33)</t>
  </si>
  <si>
    <t>RECUP'CARTOUCHES - 69140 RILLIEUX-LE-PAPE</t>
  </si>
  <si>
    <t>Cazalis (40)</t>
  </si>
  <si>
    <t>RECUPERATION RECYCLAGE ROUX - 17100 SAINTES</t>
  </si>
  <si>
    <t>Cazalis (33)</t>
  </si>
  <si>
    <t>RECUPRAT - 24800 Thiviers</t>
  </si>
  <si>
    <t>Cazats (33)</t>
  </si>
  <si>
    <t>RECUPYL SA - 38420 DOMENE</t>
  </si>
  <si>
    <t>Cazaugitat (33)</t>
  </si>
  <si>
    <t>RECYC MATELAS GRAND OUEST - 85290 MORTAGNE-SUR-SEVRE</t>
  </si>
  <si>
    <t>Cazères-sur-l'Adour (40)</t>
  </si>
  <si>
    <t>RECYCLA - 64100 BAYONNE</t>
  </si>
  <si>
    <t>Cazideroque (47)</t>
  </si>
  <si>
    <t>RECYCL'M - 13007 MARSEILLE 7</t>
  </si>
  <si>
    <t>Cazoulès (24)</t>
  </si>
  <si>
    <t>RECYCL'ME (SAS VIJUAR) - 24360 VARAIGNES</t>
  </si>
  <si>
    <t>Ceaux-en-Couhé (86)</t>
  </si>
  <si>
    <t>RECYDIS (PAPREC) - 64121 MONTARDON</t>
  </si>
  <si>
    <t>Ceaux-en-Loudun (86)</t>
  </si>
  <si>
    <t>RECYLEX SA - 69657 VILLEFRANCHE-SUR-SAONE</t>
  </si>
  <si>
    <t>Cellefrouin (16)</t>
  </si>
  <si>
    <t>RECYLUM - 75016 PARIS</t>
  </si>
  <si>
    <t>Celle-Lévescault (86)</t>
  </si>
  <si>
    <t>RECYMAP - 24470 Milhac-de-Nontron</t>
  </si>
  <si>
    <t>Celles (24)</t>
  </si>
  <si>
    <t>RECYPET - 75017 PARIS</t>
  </si>
  <si>
    <t>Celles (17)</t>
  </si>
  <si>
    <t>Celles-sur-Belle (79)</t>
  </si>
  <si>
    <t>REGENE ATLANTIQUE - 64100 BAYONNE</t>
  </si>
  <si>
    <t>Cellettes (16)</t>
  </si>
  <si>
    <t>REMONDIS OUEST FRANCE S.A.S - 49610 JUIGNE-SUR-LOIRE</t>
  </si>
  <si>
    <t>Cénac (33)</t>
  </si>
  <si>
    <t>RESSOURCERIE CREUSE GRAND SUD - 23500 FELLETIN</t>
  </si>
  <si>
    <t>Cénac-et-Saint-Julien (24)</t>
  </si>
  <si>
    <t>REVI+ - 16340 L'ISLE D'ESPAGNAC</t>
  </si>
  <si>
    <t>Cendrieux (24)</t>
  </si>
  <si>
    <t>REVIPAC - 75015 PARIS</t>
  </si>
  <si>
    <t>Cenon (33)</t>
  </si>
  <si>
    <t>REVIPAP - 75008 PARIS</t>
  </si>
  <si>
    <t>Cenon-sur-Vienne (86)</t>
  </si>
  <si>
    <t>REVIPLAST (LIMOGES) - 87000 LIMOGES</t>
  </si>
  <si>
    <t>Cercles (24)</t>
  </si>
  <si>
    <t>REVIPLAST COUZEIX - 87270 COUZEIX</t>
  </si>
  <si>
    <t>Cercoux (17)</t>
  </si>
  <si>
    <t>RHONE-ALPES ARGENT - 69740 GENAS</t>
  </si>
  <si>
    <t>Cère (40)</t>
  </si>
  <si>
    <t>Cerizay (79)</t>
  </si>
  <si>
    <t>RIVE DROITE ENVIRONNEMENT - 33150 Cenon</t>
  </si>
  <si>
    <t>Cernay (86)</t>
  </si>
  <si>
    <t>ROBERT SAUVAITRE - 16360 LE TATRE</t>
  </si>
  <si>
    <t>Cérons (33)</t>
  </si>
  <si>
    <t>ROLANFER RECYCLAGE SA - 57270 Uckange</t>
  </si>
  <si>
    <t>Cersay (79)</t>
  </si>
  <si>
    <t>ROMI RECYCLAGE - 35000 RENNES</t>
  </si>
  <si>
    <t>Cescau (64)</t>
  </si>
  <si>
    <t>ROS ROCA - 16200 SAINTE-SEVERE</t>
  </si>
  <si>
    <t>Cessac (33)</t>
  </si>
  <si>
    <t>ROUCHEAU - 86200 LOUDUN</t>
  </si>
  <si>
    <t>Cestas (33)</t>
  </si>
  <si>
    <t>ROULE MA FRITE 17 - 17550 DOLUS D'OLERON</t>
  </si>
  <si>
    <t>Cette-Eygun (64)</t>
  </si>
  <si>
    <t>ROULE MA FRITE SAINTONGE - 17350 SAINT-SAVINIEN</t>
  </si>
  <si>
    <t>Ceyroux (23)</t>
  </si>
  <si>
    <t>ROULIN JEAN-PIERRE - 17290 FORGES</t>
  </si>
  <si>
    <t>Cézac (33)</t>
  </si>
  <si>
    <t>ROUVREAU ETS (AYTRE) - 17440 AYTRE</t>
  </si>
  <si>
    <t>Chabanais (16)</t>
  </si>
  <si>
    <t>ROUVREAU NOEL (LA ROCHELLE) - 17043 LA ROCHELLE</t>
  </si>
  <si>
    <t>Chabournay (86)</t>
  </si>
  <si>
    <t>ROUVREAU ROLAND (VOUILLE) - 79230 VOUILLE</t>
  </si>
  <si>
    <t>Chabrac (16)</t>
  </si>
  <si>
    <t>ROUVREAU SARL (NIORT) - 79000 NIORT</t>
  </si>
  <si>
    <t>Chabrignac (19)</t>
  </si>
  <si>
    <t>ROUX SA - 79600 AIRVAULT</t>
  </si>
  <si>
    <t>Chadenac (17)</t>
  </si>
  <si>
    <t>RUPELLA COLOR - 17441 AYTRE</t>
  </si>
  <si>
    <t>Chadurie (16)</t>
  </si>
  <si>
    <t>S.M.C HAUT VAL DE SEVRE ET SUD GATINE - 79403 SAINT-MAIXENT-L'ECOLE</t>
  </si>
  <si>
    <t>Chail (79)</t>
  </si>
  <si>
    <t>SA GROUPE ELECTRIQUE FORCE TRAVAUX PUBLICS - 79202 PARTHENAY</t>
  </si>
  <si>
    <t>Chaillac-sur-Vienne (87)</t>
  </si>
  <si>
    <t>SABATIER ANNE TRI RECYCLAGE VALORISATION - 16400 LA COURONNE</t>
  </si>
  <si>
    <t>Chaillevette (17)</t>
  </si>
  <si>
    <t>SABATIER CHARLES - 16140 FOUQUEURE</t>
  </si>
  <si>
    <t>Chalagnac (24)</t>
  </si>
  <si>
    <t>SABATIER JOSEPH RECUPERATION - 16430 BALZAC</t>
  </si>
  <si>
    <t>Chalais (24)</t>
  </si>
  <si>
    <t>SABATIER WILLIAM RECYCLAGE - 16430 BALZAC</t>
  </si>
  <si>
    <t>Chalais (16)</t>
  </si>
  <si>
    <t>SACHOT ETS - 17230 MARANS</t>
  </si>
  <si>
    <t>Chalais (86)</t>
  </si>
  <si>
    <t>SACHOT-VAULET - 17000 LA ROCHELLE</t>
  </si>
  <si>
    <t>Chalandray (86)</t>
  </si>
  <si>
    <t>SADE - 35039 RENNES</t>
  </si>
  <si>
    <t>Challignac (16)</t>
  </si>
  <si>
    <t>SAE FORMETAL - 86160 GENCAY</t>
  </si>
  <si>
    <t>Châlus (87)</t>
  </si>
  <si>
    <t>SAEM TRANSVAL - 86130 SAINT-GEORGES-LES-BAILLARGEAUX</t>
  </si>
  <si>
    <t>Chamadelle (33)</t>
  </si>
  <si>
    <t>Chamberaud (23)</t>
  </si>
  <si>
    <t>SAINTONGE INCINERATION - 92508 RUEIL-MALMAISON</t>
  </si>
  <si>
    <t>Chamberet (19)</t>
  </si>
  <si>
    <t>Chambon (17)</t>
  </si>
  <si>
    <t>Chambonchard (23)</t>
  </si>
  <si>
    <t>Chambon-Sainte-Croix (23)</t>
  </si>
  <si>
    <t>Chambon-sur-Voueize (23)</t>
  </si>
  <si>
    <t>Chamborand (23)</t>
  </si>
  <si>
    <t>Chamboret (87)</t>
  </si>
  <si>
    <t>SAPB - 33321 Bègles cedex</t>
  </si>
  <si>
    <t>Chamboulive (19)</t>
  </si>
  <si>
    <t>SARL CHALLENGER - 33320 EYSINES</t>
  </si>
  <si>
    <t>Chameyrat (19)</t>
  </si>
  <si>
    <t>SARL COMPOST ECOLOGIE SOCIAL ALAIN RELIAT - 87590 SAINT-JUST-LE-MARTEL</t>
  </si>
  <si>
    <t>Chamouillac (17)</t>
  </si>
  <si>
    <t>SARL FEDON ENERGIES RENOUVELABLES - 17240 SAINT-GEORGES-ANTIGNAC</t>
  </si>
  <si>
    <t>Champagnac (17)</t>
  </si>
  <si>
    <t>SARL GP - 17600 SAUJON</t>
  </si>
  <si>
    <t>Champagnac-de-Belair (24)</t>
  </si>
  <si>
    <t>SARL JOURDAIN MICHEL - 79320 MONCOUTANT</t>
  </si>
  <si>
    <t>Champagnac-la-Noaille (19)</t>
  </si>
  <si>
    <t>SARL LES LOGES - 86800 LAVOUX</t>
  </si>
  <si>
    <t>Champagnac-la-Prune (19)</t>
  </si>
  <si>
    <t>Champagnac-la-Rivière (87)</t>
  </si>
  <si>
    <t>SARL LUCIAT ET FILS - 64800 MIREPEIX</t>
  </si>
  <si>
    <t>Champagnat (23)</t>
  </si>
  <si>
    <t>SARL MLTP - 79110 SAINT-MARTIN D'ENTRAIGUES</t>
  </si>
  <si>
    <t>Champagne (17)</t>
  </si>
  <si>
    <t>SARL PERROU &amp; FILS - 40160 YCHOUX</t>
  </si>
  <si>
    <t>Champagne-et-Fontaine (24)</t>
  </si>
  <si>
    <t>Champagné-le-Sec (86)</t>
  </si>
  <si>
    <t>SARL T.R.I. - 24100 Bergerac</t>
  </si>
  <si>
    <t>Champagne-Mouton (16)</t>
  </si>
  <si>
    <t>SARL THUILLAS - 79220 CHAMPDENIERS-SAINT-DENIS</t>
  </si>
  <si>
    <t>Champagné-Saint-Hilaire (86)</t>
  </si>
  <si>
    <t>SARL DU FOURQUET - 47120 Pardaillan</t>
  </si>
  <si>
    <t>Champagne-Vigny (16)</t>
  </si>
  <si>
    <t>SARP INDUSTRIE (LIMAY) - 78520 LIMAY</t>
  </si>
  <si>
    <t>Champagnolles (17)</t>
  </si>
  <si>
    <t>Champcevinel (24)</t>
  </si>
  <si>
    <t>SARP SUD OUEST (BASSENS) - 33530 BASSENS</t>
  </si>
  <si>
    <t>Champdeniers-Saint-Denis (79)</t>
  </si>
  <si>
    <t>SARRAZIN - 79500 CHAIL</t>
  </si>
  <si>
    <t>Champdolent (17)</t>
  </si>
  <si>
    <t>Champeaux-et-la-Chapelle-Pommier (24)</t>
  </si>
  <si>
    <t>SARTHE PALETTES EMBALLAGES - 79100 THOUARS</t>
  </si>
  <si>
    <t>Champigny-le-Sec (86)</t>
  </si>
  <si>
    <t>SAS CHARIER TP - 44550 MONTOIR-DE-BRETAGNE</t>
  </si>
  <si>
    <t>Champmillon (16)</t>
  </si>
  <si>
    <t>SAS EUROVIA (16) - 16710 SAINT-YRIEIX-SUR-CHARENTE</t>
  </si>
  <si>
    <t>Champnétery (87)</t>
  </si>
  <si>
    <t>SAS EUROVIA (79) - 79011 NIORT</t>
  </si>
  <si>
    <t>Champniers (16)</t>
  </si>
  <si>
    <t>SAS PELLETIER TRAVAUX PUBLICS - 79143 CERIZAY</t>
  </si>
  <si>
    <t>Champniers (86)</t>
  </si>
  <si>
    <t>SAUR SUD OUEST (31) - 31133 QUINT-FONSEGRIVES</t>
  </si>
  <si>
    <t>Champniers-et-Reilhac (24)</t>
  </si>
  <si>
    <t>SAUR SUD OUEST (64) - 64142 BILLERE</t>
  </si>
  <si>
    <t>Champsac (87)</t>
  </si>
  <si>
    <t>SAUVAGET ET FILS SA - 17620 ECHILLAIS</t>
  </si>
  <si>
    <t>Champsanglard (23)</t>
  </si>
  <si>
    <t>SCA TISSUE FRANCE - 27400 HONDOUVILLE</t>
  </si>
  <si>
    <t>Champs-Romain (24)</t>
  </si>
  <si>
    <t>SCAMIA PROCESS ENGINEERING - 79420 SAINT LIN</t>
  </si>
  <si>
    <t>Chanac-les-Mines (19)</t>
  </si>
  <si>
    <t>SCEA BAIE DES CHAMPS - 86800 SEVRES-ANXAUMONT</t>
  </si>
  <si>
    <t>Chancelade (24)</t>
  </si>
  <si>
    <t>SCORI (AIRVAULT) - 79600 AIRVAULT</t>
  </si>
  <si>
    <t>Chaniers (17)</t>
  </si>
  <si>
    <t>SCORI (ORIOLLES) - 16480 ORIOLLES</t>
  </si>
  <si>
    <t>Chantecorps (79)</t>
  </si>
  <si>
    <t>SCORI (PLAISIR) - 78370 PLAISIR</t>
  </si>
  <si>
    <t>Chanteix (19)</t>
  </si>
  <si>
    <t>SCOTPA - 16160 GOND-PONTOUVRE</t>
  </si>
  <si>
    <t>Chanteloup (79)</t>
  </si>
  <si>
    <t>SCRELEC - 75016 PARIS</t>
  </si>
  <si>
    <t>Chantemerle-sur-la-Soie (17)</t>
  </si>
  <si>
    <t>SEC TP - 17350 CRAZANNES</t>
  </si>
  <si>
    <t>Chantérac (24)</t>
  </si>
  <si>
    <t>SECHE ECO INDUSTRIES - 53810 CHANGE</t>
  </si>
  <si>
    <t>Chantillac (16)</t>
  </si>
  <si>
    <t>SECHE ECO-INDUSTRIE (ex SVO) - 86150 LE VIGEANT</t>
  </si>
  <si>
    <t>Chapdeuil (24)</t>
  </si>
  <si>
    <t>Chapelle-Spinasse (19)</t>
  </si>
  <si>
    <t>SEDA  (COURBEVOIE) - 92400 Courbevoie</t>
  </si>
  <si>
    <t>Chapelle-Viviers (86)</t>
  </si>
  <si>
    <t>SEDA (CHAMPTEUSSE-SUR-BACONNE) - 49220 le Lion-d'angers</t>
  </si>
  <si>
    <t>Chaptelat (87)</t>
  </si>
  <si>
    <t>SEDA (GARGENVILLE) - 78440 GARGENVILLE</t>
  </si>
  <si>
    <t>Chard (23)</t>
  </si>
  <si>
    <t>Charmant (16)</t>
  </si>
  <si>
    <t>Charmé (16)</t>
  </si>
  <si>
    <t>Charrais (86)</t>
  </si>
  <si>
    <t>Charras (16)</t>
  </si>
  <si>
    <t>Charre (64)</t>
  </si>
  <si>
    <t>Charritte-de-Bas (64)</t>
  </si>
  <si>
    <t>Charron (17)</t>
  </si>
  <si>
    <t>SEDE ENVIRONNEMENT DIRECTION SUD OUEST (AGEN) - 47005 Agen Cedex</t>
  </si>
  <si>
    <t>Charron (23)</t>
  </si>
  <si>
    <t>SEDHL - 40110 Morcenx</t>
  </si>
  <si>
    <t>Charroux (86)</t>
  </si>
  <si>
    <t>SEG - 36230 Gournay</t>
  </si>
  <si>
    <t>Chartrier-Ferrière (19)</t>
  </si>
  <si>
    <t>SEMARIV - 91810 VERT LE GRAND</t>
  </si>
  <si>
    <t>Chartuzac (17)</t>
  </si>
  <si>
    <t>SEML DU CONFLUENT - 47190 Nicole</t>
  </si>
  <si>
    <t>Chassaignes (24)</t>
  </si>
  <si>
    <t>SEMOCTOM - 33670 Saint-Léon</t>
  </si>
  <si>
    <t>Chasseneuil-du-Poitou (86)</t>
  </si>
  <si>
    <t>SENETD - 85670 GRAND'LANDES</t>
  </si>
  <si>
    <t>Chasseneuil-sur-Bonnieure (16)</t>
  </si>
  <si>
    <t>SEOSSE ECO TRANSFORMATION (TONNAY-CHARENTE) - 17430 TONNAY-CHARENTE</t>
  </si>
  <si>
    <t>Chassenon (16)</t>
  </si>
  <si>
    <t>SEOSSE SA (BASSENS) - 33530 BASSENS</t>
  </si>
  <si>
    <t>Chassiecq (16)</t>
  </si>
  <si>
    <t>SEOSSE SA (SAINT LON LES MINES) - 40300 SAINT-LON-LES-MINES</t>
  </si>
  <si>
    <t>Chassors (16)</t>
  </si>
  <si>
    <t>SETAP AUDENGE - 33980 AUDENGE</t>
  </si>
  <si>
    <t>Chasteaux (19)</t>
  </si>
  <si>
    <t>Chatain (86)</t>
  </si>
  <si>
    <t>Châteaubernard (16)</t>
  </si>
  <si>
    <t>Château-Chervix (87)</t>
  </si>
  <si>
    <t>Château-Garnier (86)</t>
  </si>
  <si>
    <t>Château-Larcher (86)</t>
  </si>
  <si>
    <t>Château-l'Évêque (24)</t>
  </si>
  <si>
    <t>Châteauneuf-la-Forêt (87)</t>
  </si>
  <si>
    <t>Châteauneuf-sur-Charente (16)</t>
  </si>
  <si>
    <t>Châteauponsac (87)</t>
  </si>
  <si>
    <t>SEYFERT DESCARTES SAS - 37160 DESCARTES</t>
  </si>
  <si>
    <t>Châtelaillon-Plage (17)</t>
  </si>
  <si>
    <t>Châtelard (23)</t>
  </si>
  <si>
    <t>Châtellerault (86)</t>
  </si>
  <si>
    <t>Châtelus-le-Marcheix (23)</t>
  </si>
  <si>
    <t>Châtelus-Malvaleix (23)</t>
  </si>
  <si>
    <t>SICTOM DE LA REGION DE CHENERAILLES - 23130 Chénérailles</t>
  </si>
  <si>
    <t>Chatenet (17)</t>
  </si>
  <si>
    <t>SICTOM DE PONTAUMUR-PONTGIBAUD - 63230 Pontgibaud</t>
  </si>
  <si>
    <t>Châtignac (16)</t>
  </si>
  <si>
    <t>SICTOM DU MARSAN - 40090 Saint-Perdon</t>
  </si>
  <si>
    <t>Châtillon (86)</t>
  </si>
  <si>
    <t>SICTOM DU PERIGORD NOIR - 24200 Marcillac-Saint-Quentin</t>
  </si>
  <si>
    <t>Châtillon-sur-Thouet (79)</t>
  </si>
  <si>
    <t>SICTOM SUD GIRONDE - 33210 Langon</t>
  </si>
  <si>
    <t>Châtres (24)</t>
  </si>
  <si>
    <t>Chauffour-sur-Vell (19)</t>
  </si>
  <si>
    <t>SICTOM OUEST - 32110 NOGARO</t>
  </si>
  <si>
    <t>Chaumeil (19)</t>
  </si>
  <si>
    <t>Chaunac (17)</t>
  </si>
  <si>
    <t>SIECTOM COTEAUX BEARN ADOUR - 64160 Sévignacq</t>
  </si>
  <si>
    <t>Chaunay (86)</t>
  </si>
  <si>
    <t>SIETOM DE CHALOSSE - 40250 Caupenne</t>
  </si>
  <si>
    <t>Chauray (79)</t>
  </si>
  <si>
    <t>SIMAFEX - 17230 MARANS</t>
  </si>
  <si>
    <t>Chauvigny (86)</t>
  </si>
  <si>
    <t>SIMON - 79370 THORIGNE</t>
  </si>
  <si>
    <t>Chavagnac (24)</t>
  </si>
  <si>
    <t>SINIAT - 33450 SAINT-LOUBES</t>
  </si>
  <si>
    <t>Chavanac (19)</t>
  </si>
  <si>
    <t>SIRMET (BOULAZAC) - 24750 BOULAZAC</t>
  </si>
  <si>
    <t>Chavanat (23)</t>
  </si>
  <si>
    <t>SIRMET (BRIVE LA GAILLARDE) - 19100 BRIVE-LA-GAILLARDE</t>
  </si>
  <si>
    <t>Chavenat (16)</t>
  </si>
  <si>
    <t>SIRMET (GOND PONTOUVRE) - 16160 GOND-PONTOUVRE</t>
  </si>
  <si>
    <t>Chaveroche (19)</t>
  </si>
  <si>
    <t>SIRTOM DE LA REGION DE BRIVE - 19100 Brive-la-Gaillarde</t>
  </si>
  <si>
    <t>Chazelles (16)</t>
  </si>
  <si>
    <t>SIRTOM DE LA REGION D'EGLETONS - 19300 Égletons</t>
  </si>
  <si>
    <t>Chef-Boutonne (79)</t>
  </si>
  <si>
    <t>Cheissoux (87)</t>
  </si>
  <si>
    <t>Chenac-Saint-Seurin-d'Uzet (17)</t>
  </si>
  <si>
    <t>Chenailler-Mascheix (19)</t>
  </si>
  <si>
    <t>Chenaud (24)</t>
  </si>
  <si>
    <t>Chenay (79)</t>
  </si>
  <si>
    <t>Cheneché (86)</t>
  </si>
  <si>
    <t>Chénérailles (23)</t>
  </si>
  <si>
    <t>Chenevelles (86)</t>
  </si>
  <si>
    <t>Chéniers (23)</t>
  </si>
  <si>
    <t>Chenommet (16)</t>
  </si>
  <si>
    <t>Chenon (16)</t>
  </si>
  <si>
    <t>Chepniers (17)</t>
  </si>
  <si>
    <t>Chérac (17)</t>
  </si>
  <si>
    <t>Chéraute (64)</t>
  </si>
  <si>
    <t>Cherbonnières (17)</t>
  </si>
  <si>
    <t>Chérigné (79)</t>
  </si>
  <si>
    <t>SITCOM COTE SUD DES LANDES - 40230 Bénesse-Maremne</t>
  </si>
  <si>
    <t>Chermignac (17)</t>
  </si>
  <si>
    <t>SIVOM D'AUZANCES BELLEGARDE - 23700 Auzances</t>
  </si>
  <si>
    <t>Chéronnac (87)</t>
  </si>
  <si>
    <t>SIVOM DE CHAMPAGNE MOUTON - 16350 CHAMPAGNE-MOUTON</t>
  </si>
  <si>
    <t>Cherval (24)</t>
  </si>
  <si>
    <t>SIVOM DE LA RIVE DROITE DE BORDEAUX - 33270 Floirac</t>
  </si>
  <si>
    <t>Cherveix-Cubas (24)</t>
  </si>
  <si>
    <t>SIVOM DE MONTENDRE - 17130 MONTENDRE</t>
  </si>
  <si>
    <t>Cherves (86)</t>
  </si>
  <si>
    <t>SIVOM DE SAINTES - 17107 SAINTES</t>
  </si>
  <si>
    <t>Cherves-Châtelars (16)</t>
  </si>
  <si>
    <t>SIVOM DE VIVONNE - 86370 VIVONNE</t>
  </si>
  <si>
    <t>Cherves-Richemont (16)</t>
  </si>
  <si>
    <t>SIVOM DES CANTONS DU PAYS DE BORN - 40161 Parentis-en-Born</t>
  </si>
  <si>
    <t>Chervettes (17)</t>
  </si>
  <si>
    <t>SIVOM DU COGNACAIS - 16100 LOUZAC-SAINT-ANDRE</t>
  </si>
  <si>
    <t>Cherveux (79)</t>
  </si>
  <si>
    <t>SIVOM DU RIFFAUD - 19160 Liginiac</t>
  </si>
  <si>
    <t>Chevanceaux (17)</t>
  </si>
  <si>
    <t>SIVOM PLAINE ET GATINE - 79600 SAINT LOUP LAMAIRE</t>
  </si>
  <si>
    <t>Chey (79)</t>
  </si>
  <si>
    <t>SMAC ACIEROID - 16430 CHAMPNIERS</t>
  </si>
  <si>
    <t>Chiché (79)</t>
  </si>
  <si>
    <t>SMCTOM DE NONTRON - 24300 Saint-Front-sur-Nizonne</t>
  </si>
  <si>
    <t>Chillac (16)</t>
  </si>
  <si>
    <t>SMCTOM DE THIVIERS - 24800 Thiviers</t>
  </si>
  <si>
    <t>Chirac (16)</t>
  </si>
  <si>
    <t>SMCTOM DU SECTEUR DE RIBERAC - 24600 Vanxains</t>
  </si>
  <si>
    <t>Chirac-Bellevue (19)</t>
  </si>
  <si>
    <t>SMCTOM DU SECTEUR DE VERGT - 24380 Vergt</t>
  </si>
  <si>
    <t>Chiré-en-Montreuil (86)</t>
  </si>
  <si>
    <t>SMD3 - 24660 Coulounieix-Chamiers</t>
  </si>
  <si>
    <t>Chives (17)</t>
  </si>
  <si>
    <t>SMEEOM DE LA MOYENNE GARONNE - 82340 AUVILLAR</t>
  </si>
  <si>
    <t>Chizé (79)</t>
  </si>
  <si>
    <t>SMICOTOM - 33112 Saint-Laurent-Médoc</t>
  </si>
  <si>
    <t>Chouppes (86)</t>
  </si>
  <si>
    <t>SMICOTOM FAUX - 33112 SAINT-LAURENT-MEDOC</t>
  </si>
  <si>
    <t>Chourgnac (24)</t>
  </si>
  <si>
    <t>SMICTOM DE CHAMPNIERS - 16430 BALZAC</t>
  </si>
  <si>
    <t>Ciboure (64)</t>
  </si>
  <si>
    <t>SMICTOM LGB - 47190 Aiguillon</t>
  </si>
  <si>
    <t>Cierzac (17)</t>
  </si>
  <si>
    <t>SMICVAL DU LIBOURNAIS HAUTE-GIRONDE - 33910 Saint-Denis-de-Pile</t>
  </si>
  <si>
    <t>Cieux (87)</t>
  </si>
  <si>
    <t>SMITED - 79220 CHAMPDENIERS-SAINT-DENIS</t>
  </si>
  <si>
    <t>Ciré-d'Aunis (17)</t>
  </si>
  <si>
    <t>SMTD 65 - 65000 TARBES</t>
  </si>
  <si>
    <t>Cirières (79)</t>
  </si>
  <si>
    <t>Cissac-Médoc (33)</t>
  </si>
  <si>
    <t>SMURFIT KAPPA (BIGANOS) - 33380 BIGANOS</t>
  </si>
  <si>
    <t>Cissé (86)</t>
  </si>
  <si>
    <t>Civaux (86)</t>
  </si>
  <si>
    <t>SMURFIT KAPPA (SAILLAT) - 87720 SAILLAT-SUR-VIENNE</t>
  </si>
  <si>
    <t>Civrac-de-Blaye (33)</t>
  </si>
  <si>
    <t>SNAM - 79000 NIORT</t>
  </si>
  <si>
    <t>Civrac-en-Médoc (33)</t>
  </si>
  <si>
    <t>SNATI - 17400 SAINT-JEAN-D'ANGÉLY</t>
  </si>
  <si>
    <t>Civrac-sur-Dordogne (33)</t>
  </si>
  <si>
    <t>SNC ALLARD GUIDE - 17690 ANGOULINS SUR M</t>
  </si>
  <si>
    <t>Civray (86)</t>
  </si>
  <si>
    <t>SNR - 79230 PRAHECQ</t>
  </si>
  <si>
    <t>Cladech (24)</t>
  </si>
  <si>
    <t>SNTS - 16100 COGNAC</t>
  </si>
  <si>
    <t>Clairac (47)</t>
  </si>
  <si>
    <t>SO.VA.MAT - 79430 LA CHAPELLE-SAINT-LAURENT</t>
  </si>
  <si>
    <t>Clairavaux (23)</t>
  </si>
  <si>
    <t>SOBEGI (INDUSLACQ) - 64170 LACQ</t>
  </si>
  <si>
    <t>Claix (16)</t>
  </si>
  <si>
    <t>SOCIETE ARCHAMBEAULT - 86330 SAINT-JEAN-DE-SAUVES</t>
  </si>
  <si>
    <t>Clam (17)</t>
  </si>
  <si>
    <t>Claracq (64)</t>
  </si>
  <si>
    <t>SOCIETE CHARENTAISE DE VOIRIE - 16440 MOUTHIERS-SUR-BOEME</t>
  </si>
  <si>
    <t>Classun (40)</t>
  </si>
  <si>
    <t>SOCIETE DES CARRIERES GOLBERY - 23380 Ajain</t>
  </si>
  <si>
    <t>Clavé (79)</t>
  </si>
  <si>
    <t>SOCIETE DES PAPETERIES DU LIMOUSIN - 87200 SAINT JUNIEN</t>
  </si>
  <si>
    <t>Clavette (17)</t>
  </si>
  <si>
    <t>SOCIETE D'EXPLOITATION DES ETABLISSEMENTS GRE - 33130 BEGLES</t>
  </si>
  <si>
    <t>Clèdes (40)</t>
  </si>
  <si>
    <t>SOCIETE ENLEVEMENT DESTRUCTION ORDURES MENAGERES - 79300 BRESSUIRE</t>
  </si>
  <si>
    <t>Clérac (17)</t>
  </si>
  <si>
    <t>SOCIETE INTER TRANSPORTS DES MARAIS - 79600 SAINT-LOUP-LAMAIRÉ</t>
  </si>
  <si>
    <t>Clergoux (19)</t>
  </si>
  <si>
    <t>SOCIETE LANDAISE DE RECUPERATION - 40180 CLERMONT</t>
  </si>
  <si>
    <t>Clermont (40)</t>
  </si>
  <si>
    <t>SOCIETE LOULAYSIENNE DE TP - 17330 LOULAY</t>
  </si>
  <si>
    <t>Clermont-de-Beauregard (24)</t>
  </si>
  <si>
    <t>SOCIETE NOUVELLE DEGUIL - 86170 NEUVILLE DU POITOU</t>
  </si>
  <si>
    <t>Clermont-Dessous (47)</t>
  </si>
  <si>
    <t>SOCIETE PREFERNORD - 59273 FRETIN</t>
  </si>
  <si>
    <t>Clermont-d'Excideuil (24)</t>
  </si>
  <si>
    <t>SOCIETE SAINT-VINCENT DE PAUL INSERTION RECYCLERIE - 47300 VILLENEUVE-SUR-LOT</t>
  </si>
  <si>
    <t>Clermont-Soubiran (47)</t>
  </si>
  <si>
    <t>Clessé (79)</t>
  </si>
  <si>
    <t>SOCIETE MEDITERRANEENNE DE NETTOIEMENT - 47200 MARMANDE</t>
  </si>
  <si>
    <t>Cleyrac (33)</t>
  </si>
  <si>
    <t>SODICOME - 35590 SAINT-GILLES</t>
  </si>
  <si>
    <t>Clion (17)</t>
  </si>
  <si>
    <t>SODITER - 17220 BOURGNEUF</t>
  </si>
  <si>
    <t>Cloué (86)</t>
  </si>
  <si>
    <t>SOFRAMUS - 17400 FONTENET</t>
  </si>
  <si>
    <t>Clugnat (23)</t>
  </si>
  <si>
    <t>SOGAD - 47520 LE PASSAGE</t>
  </si>
  <si>
    <t>Clussais-la-Pommeraie (79)</t>
  </si>
  <si>
    <t>Coarraze (64)</t>
  </si>
  <si>
    <t>Cocumont (47)</t>
  </si>
  <si>
    <t>SOLITOP / EMTA - 85410 Saint Cyr des Gats</t>
  </si>
  <si>
    <t>Cognac (16)</t>
  </si>
  <si>
    <t>SOLLAC - 92800 PUTEAUX</t>
  </si>
  <si>
    <t>Cognac-la-Forêt (87)</t>
  </si>
  <si>
    <t>SOLOVER SAS - 42610 SAINT ROMAIN LE PUY</t>
  </si>
  <si>
    <t>Coimères (33)</t>
  </si>
  <si>
    <t>SOMAGES - 64530 GER</t>
  </si>
  <si>
    <t>Coirac (33)</t>
  </si>
  <si>
    <t>SOPA - 15150 CROS-DE-MONTVERT</t>
  </si>
  <si>
    <t>Coivert (17)</t>
  </si>
  <si>
    <t>SOPAVE - 12110 VIVIEZ</t>
  </si>
  <si>
    <t>Colayrac-Saint-Cirq (47)</t>
  </si>
  <si>
    <t>SORECA - 42610 SAINT ROMAIN LE PUY</t>
  </si>
  <si>
    <t>Collonges-la-Rouge (19)</t>
  </si>
  <si>
    <t>SOREGOM - 47160 DAMAZAN</t>
  </si>
  <si>
    <t>Colombier (24)</t>
  </si>
  <si>
    <t>SOTRIVAL - 17270 CLERAC</t>
  </si>
  <si>
    <t>Colombiers (17)</t>
  </si>
  <si>
    <t>SOULARD ET FILS - 47300 VILLENEUVE-SUR-LOT</t>
  </si>
  <si>
    <t>Colombiers (86)</t>
  </si>
  <si>
    <t>SOURDILLAT PHILIPPE - 79250 NUEIL-LES-AUBIERS</t>
  </si>
  <si>
    <t>Colondannes (23)</t>
  </si>
  <si>
    <t>SOVAL - 33270 FLOIRAC</t>
  </si>
  <si>
    <t>Coly (24)</t>
  </si>
  <si>
    <t>SOVARPAL - 86110 MIREBEAU</t>
  </si>
  <si>
    <t>Comberanche-et-Épeluche (24)</t>
  </si>
  <si>
    <t>SPEED - 75018 PARIS</t>
  </si>
  <si>
    <t>Combiers (16)</t>
  </si>
  <si>
    <t>SPUR - 87000 LIMOGES</t>
  </si>
  <si>
    <t>Combrand (79)</t>
  </si>
  <si>
    <t>SRD - 37310 CHAMPBOURG-SUR-INDRE</t>
  </si>
  <si>
    <t>Combressol (19)</t>
  </si>
  <si>
    <t>SRDI - 85430 LA BOISSIERE-DES-LANDES</t>
  </si>
  <si>
    <t>Commensacq (40)</t>
  </si>
  <si>
    <t>SRT VERRE - 16100 MERPINS</t>
  </si>
  <si>
    <t>Compreignac (87)</t>
  </si>
  <si>
    <t>Comps (33)</t>
  </si>
  <si>
    <t>Concèze (19)</t>
  </si>
  <si>
    <t>Conchez-de-Béarn (64)</t>
  </si>
  <si>
    <t>STPG - 86530 AVAILLES-EN-CHATELLERAULT</t>
  </si>
  <si>
    <t>Condac (16)</t>
  </si>
  <si>
    <t>STREICHENBERGER ENERGIES SERVICES - 16022 ANGOULÊME</t>
  </si>
  <si>
    <t>Condat-sur-Ganaveix (19)</t>
  </si>
  <si>
    <t>SUD RECUPERATION - 31600 MURET</t>
  </si>
  <si>
    <t>Condat-sur-Trincou (24)</t>
  </si>
  <si>
    <t>Condat-sur-Vézère (24)</t>
  </si>
  <si>
    <t>Condat-sur-Vienne (87)</t>
  </si>
  <si>
    <t>Condéon (16)</t>
  </si>
  <si>
    <t>Condezaygues (47)</t>
  </si>
  <si>
    <t>Confolens (16)</t>
  </si>
  <si>
    <t>Confolent-Port-Dieu (19)</t>
  </si>
  <si>
    <t>Conne-de-Labarde (24)</t>
  </si>
  <si>
    <t>Connezac (24)</t>
  </si>
  <si>
    <t>Consac (17)</t>
  </si>
  <si>
    <t>Contré (17)</t>
  </si>
  <si>
    <t>Corbère-Abères (64)</t>
  </si>
  <si>
    <t>Corgnac-sur-l'Isle (24)</t>
  </si>
  <si>
    <t>Corignac (17)</t>
  </si>
  <si>
    <t>Corme-Écluse (17)</t>
  </si>
  <si>
    <t>Corme-Royal (17)</t>
  </si>
  <si>
    <t>Cornil (19)</t>
  </si>
  <si>
    <t>Cornille (24)</t>
  </si>
  <si>
    <t>Corrèze (19)</t>
  </si>
  <si>
    <t>Coslédaà-Lube-Boast (64)</t>
  </si>
  <si>
    <t>Cosnac (19)</t>
  </si>
  <si>
    <t>SUIRE PHILIPPE - 16700 SALLES-DE-VILLEFAGNAN</t>
  </si>
  <si>
    <t>Coubeyrac (33)</t>
  </si>
  <si>
    <t>Coubjours (24)</t>
  </si>
  <si>
    <t>Coublucq (64)</t>
  </si>
  <si>
    <t>Coudures (40)</t>
  </si>
  <si>
    <t>Couffy-sur-Sarsonne (19)</t>
  </si>
  <si>
    <t>Couhé (86)</t>
  </si>
  <si>
    <t>SYDED DU LOT - 46150 CATUS</t>
  </si>
  <si>
    <t>Coulaures (24)</t>
  </si>
  <si>
    <t>Coulgens (16)</t>
  </si>
  <si>
    <t>SYNDICAT BIL TA GARBI - 64185 Bayonne</t>
  </si>
  <si>
    <t>Coulombiers (86)</t>
  </si>
  <si>
    <t>SYNDICAT BIL TA GARBI (ENTREPRISE) - 64185 Bayonne</t>
  </si>
  <si>
    <t>Coulon (79)</t>
  </si>
  <si>
    <t>SYNDICAT DE VALORISATION ET DE TRAITEMENT DES ORDURES MENAGERES DU PUY-DE-DOME - 63000 Clermont-ferrand</t>
  </si>
  <si>
    <t>Coulonges (17)</t>
  </si>
  <si>
    <t>SYNDICAT INTERCOMMUNAL DE CYLINDRAGE ET DE NETTOIEMENT - 17270 MONTGUYON</t>
  </si>
  <si>
    <t>Coulonges (16)</t>
  </si>
  <si>
    <t>SYNDICAT INTERCOMMUNAL DE VOIRIE DE LA REGION DE LA TRIMOUILLE - 86290 LA TRIMOUILLE</t>
  </si>
  <si>
    <t>Coulonges (86)</t>
  </si>
  <si>
    <t>SYNDICAT INTERCOMMUNAUTAIRE DU LITTORAL - 17304 ROCHEFORT</t>
  </si>
  <si>
    <t>Coulonges-sur-l'Autize (79)</t>
  </si>
  <si>
    <t>SYNDICAT INTERDEPARTEMENTAL MIXTE POUR L'EQUIPEMENT RURAL - 86320 SILLARS</t>
  </si>
  <si>
    <t>Coulonges-Thouarsais (79)</t>
  </si>
  <si>
    <t>SYNDICAT MIXTE POUR LE TRAITEMENT DES BOUES - 64170 Lacq</t>
  </si>
  <si>
    <t>Coulounieix-Chamiers (24)</t>
  </si>
  <si>
    <t>SYNDICAT INTERCOMMUNAL D EQUIPEMENT DE LA REGION DE LUBERSAC - 19210 LUBERSAC</t>
  </si>
  <si>
    <t>Coulx (47)</t>
  </si>
  <si>
    <t>SYNDICAT INTERCOMMUNAL D'ASSAINISSEMENT DE L'AGGLOMERATION VILLENEUVOISE - 47305 Villeneuve-sur-lot</t>
  </si>
  <si>
    <t>Couquèques (33)</t>
  </si>
  <si>
    <t>SYNDICAT MIXTE DEPARTEMENTAL D'EQUIPEMENT DES COMMUNES DES LANDES - 40000 Mont-de-Marsan</t>
  </si>
  <si>
    <t>Courant (17)</t>
  </si>
  <si>
    <t>Courbiac (47)</t>
  </si>
  <si>
    <t>SYTTOM 19 - 19600 Saint-Pantaléon-de-Larche</t>
  </si>
  <si>
    <t>Courbillac (16)</t>
  </si>
  <si>
    <t>T.H.D - 17620 SAINT AGNANT</t>
  </si>
  <si>
    <t>Courcelles (17)</t>
  </si>
  <si>
    <t>TAPON BERNARD - 16170 ROUILLAC</t>
  </si>
  <si>
    <t>Courcerac (17)</t>
  </si>
  <si>
    <t>T'CAP FRINGUES - 17000 LA ROCHELLE</t>
  </si>
  <si>
    <t>Courcôme (16)</t>
  </si>
  <si>
    <t>T'CAP TEXTILES - 17000 LA ROCHELLE</t>
  </si>
  <si>
    <t>Courçon (17)</t>
  </si>
  <si>
    <t>TECHNIQUE ENVIRONNEMENT - 79308 BRESSUIRE</t>
  </si>
  <si>
    <t>Courcoury (17)</t>
  </si>
  <si>
    <t>TECMED ENVIRONNEMENT - 37510 BALLAN-MIRE</t>
  </si>
  <si>
    <t>Courgeac (16)</t>
  </si>
  <si>
    <t>TERRALIA - 40800 Aire-sur-l'Adour</t>
  </si>
  <si>
    <t>Courlac (16)</t>
  </si>
  <si>
    <t>TERRALYS (BRIVE) - 19100 Brive-la-gaillarde</t>
  </si>
  <si>
    <t>Courlay (79)</t>
  </si>
  <si>
    <t>TERRALYS (GARGENVILLE) - 78440 Gargenville</t>
  </si>
  <si>
    <t>Courpiac (33)</t>
  </si>
  <si>
    <t>Courpignac (17)</t>
  </si>
  <si>
    <t>TERRALYS (SAINT HERBLAIN) - 44800 SAINT-HERBLAIN</t>
  </si>
  <si>
    <t>Cours (47)</t>
  </si>
  <si>
    <t>TERRALYS (VILLENEUVE DE RIVIERE) - 31800 Villeneuve-de-riviere</t>
  </si>
  <si>
    <t>Cours (79)</t>
  </si>
  <si>
    <t>Coursac (24)</t>
  </si>
  <si>
    <t>TERRE MER CHANTIERS - 17320 MARENNES</t>
  </si>
  <si>
    <t>Cours-de-Monségur (33)</t>
  </si>
  <si>
    <t>TEXIER BRUNO - 17620 ECHILLAIS</t>
  </si>
  <si>
    <t>Cours-de-Pile (24)</t>
  </si>
  <si>
    <t>TEXTILE INDUSTRIEL DE L'OUEST - 86400 SAINT-SAVIOL</t>
  </si>
  <si>
    <t>Cours-les-Bains (33)</t>
  </si>
  <si>
    <t>THD - 17620 SAINT-AGNANT</t>
  </si>
  <si>
    <t>Courteix (19)</t>
  </si>
  <si>
    <t>THIOLLET RECYCLAGE - 16200 NERCILLAC</t>
  </si>
  <si>
    <t>Coussac-Bonneval (87)</t>
  </si>
  <si>
    <t>TIO-CREATEX - 86400 CIVRAY</t>
  </si>
  <si>
    <t>Coussay (86)</t>
  </si>
  <si>
    <t>TIRU SA - 92800 Paris la Defense Cedex</t>
  </si>
  <si>
    <t>Coussay-les-Bois (86)</t>
  </si>
  <si>
    <t>TITRAL OUEST - 17250 LA VALLEE</t>
  </si>
  <si>
    <t>Couthures-sur-Garonne (47)</t>
  </si>
  <si>
    <t>TITUS HYGIENE MEDICAL - 17200 SAINT-SULPICE-DE-ROYAN</t>
  </si>
  <si>
    <t>Coutières (79)</t>
  </si>
  <si>
    <t>TOP OUEST J.J.BARBAUD SA - 79308 BRESSUIRE</t>
  </si>
  <si>
    <t>Coutras (33)</t>
  </si>
  <si>
    <t>TOVO SAS - 47550 BOE</t>
  </si>
  <si>
    <t>Couture (16)</t>
  </si>
  <si>
    <t>TRANS INTER GATINAIS - 79450 SAINT-AUBIN-LE-CLOUD</t>
  </si>
  <si>
    <t>Couture-d'Argenson (79)</t>
  </si>
  <si>
    <t>TRANS TALLUD - 79390 DOUX</t>
  </si>
  <si>
    <t>Coutures (24)</t>
  </si>
  <si>
    <t>TRANSMETAL - 24600 Riberac</t>
  </si>
  <si>
    <t>Coutures (33)</t>
  </si>
  <si>
    <t>Coux (17)</t>
  </si>
  <si>
    <t>TRANSPORT JUBERT - 86800 JARDRES</t>
  </si>
  <si>
    <t>Coux-et-Bigaroque (24)</t>
  </si>
  <si>
    <t>TRANSPORTS CHAUVEAU - 86200 LOUDUN</t>
  </si>
  <si>
    <t>Couze-et-Saint-Front (24)</t>
  </si>
  <si>
    <t>TRANSPORTS GENTY - 79270 FRONTENAY ROHAN-ROHAN</t>
  </si>
  <si>
    <t>Couzeix (87)</t>
  </si>
  <si>
    <t>TRANSPORTS LIBNER - 79420 SAINT-LIN</t>
  </si>
  <si>
    <t>Cozes (17)</t>
  </si>
  <si>
    <t>TRANSPORTS PIERRE LARRICQ - 79600 AIRVAULT</t>
  </si>
  <si>
    <t>Cramchaban (17)</t>
  </si>
  <si>
    <t>TRANSPORTS PIERRICK LEAU - 79100 THOUARS</t>
  </si>
  <si>
    <t>Craon (86)</t>
  </si>
  <si>
    <t>TRANSPORTS POUPEAU - 16130 SALLES-D'ANGLES</t>
  </si>
  <si>
    <t>Cravans (17)</t>
  </si>
  <si>
    <t>TRANSPORTS QUANTIN - 17770 NANTILLÉ</t>
  </si>
  <si>
    <t>Crazannes (17)</t>
  </si>
  <si>
    <t>TREDI (HOMBOURG) - 68490 Ottmarsheim</t>
  </si>
  <si>
    <t>Créon (33)</t>
  </si>
  <si>
    <t>Créon-d'Armagnac (40)</t>
  </si>
  <si>
    <t>TREDI (SALAISE) - 38150 Salaise sur Sanne</t>
  </si>
  <si>
    <t>Cressac-Saint-Genis (16)</t>
  </si>
  <si>
    <t>TRI 17 - 17220 SALLES-SUR-MER</t>
  </si>
  <si>
    <t>Cressat (23)</t>
  </si>
  <si>
    <t>TRI ACTION ENVIRONNEMENT - 47160 SAINT-PIERRE-DE-BUZET</t>
  </si>
  <si>
    <t>Cressé (17)</t>
  </si>
  <si>
    <t>TRI NET - 79101 THOUARS</t>
  </si>
  <si>
    <t>Creyssac (24)</t>
  </si>
  <si>
    <t>TRI GARONNE ENVIRONNEMENT - 47180 SAINTE-BAZEILLE</t>
  </si>
  <si>
    <t>Creysse (24)</t>
  </si>
  <si>
    <t>TRIADIS - 76100 Rouen</t>
  </si>
  <si>
    <t>Creyssensac-et-Pissot (24)</t>
  </si>
  <si>
    <t>TRIADIS SERVICES (ETAMPES) - 91150 ETAMPES</t>
  </si>
  <si>
    <t>Crézières (79)</t>
  </si>
  <si>
    <t>TRIADIS SERVICES (SAINT-ALBAN) - 31140 SAINT-ALBAN</t>
  </si>
  <si>
    <t>Criteuil-la-Magdeleine (16)</t>
  </si>
  <si>
    <t>TRIADIS SERVICES (SAINT-JACQUES DE LA LANDE) - 35136 SAINT-JACQUES-DE-LA-LANDE</t>
  </si>
  <si>
    <t>Crocq (23)</t>
  </si>
  <si>
    <t>TRIGONE (GERS) - 32021 AUCH</t>
  </si>
  <si>
    <t>Croignon (33)</t>
  </si>
  <si>
    <t>TRIO NIORT - 79000 NIORT</t>
  </si>
  <si>
    <t>Croix-Chapeau (17)</t>
  </si>
  <si>
    <t>TRI-PLUS - 86180 BUXEROLLES</t>
  </si>
  <si>
    <t>Cromac (87)</t>
  </si>
  <si>
    <t>TROCELLIER - 23700 AUZANCES</t>
  </si>
  <si>
    <t>Crouseilles (64)</t>
  </si>
  <si>
    <t>TRUTTMANN ALAIN - 17300 ROCHEFORT</t>
  </si>
  <si>
    <t>Croutelle (86)</t>
  </si>
  <si>
    <t>Crozant (23)</t>
  </si>
  <si>
    <t>UCTOM - 33720 Landiras</t>
  </si>
  <si>
    <t>Croze (23)</t>
  </si>
  <si>
    <t>Cubjac (24)</t>
  </si>
  <si>
    <t>URBASER ENVIRONNEMENT (PERIGNY) - 17180 PERIGNY</t>
  </si>
  <si>
    <t>Cublac (19)</t>
  </si>
  <si>
    <t>URBASER ENVIRONNEMENT (BEAUPUY) - 47200 Beaupuy</t>
  </si>
  <si>
    <t>Cubnezais (33)</t>
  </si>
  <si>
    <t>USINE DE BITTOLA - 64122 URRUGNE</t>
  </si>
  <si>
    <t>Cubzac-les-Ponts (33)</t>
  </si>
  <si>
    <t>Cudos (33)</t>
  </si>
  <si>
    <t>V ET V - 16100 CHATEAUBERNARD</t>
  </si>
  <si>
    <t>Cuhon (86)</t>
  </si>
  <si>
    <t>VADIER PERE ET FILS - 17150 BOISREDON</t>
  </si>
  <si>
    <t>Cunèges (24)</t>
  </si>
  <si>
    <t>VAL DE GARONNE AGGLOMERATION - 47213 Marmande</t>
  </si>
  <si>
    <t>Cuq (47)</t>
  </si>
  <si>
    <t>VALDELEC (PAPREC D3E) - 86300 CHAUVIGNY</t>
  </si>
  <si>
    <t>Cuqueron (64)</t>
  </si>
  <si>
    <t>VALDELIA (APROVAL) - 87280 LIMOGES</t>
  </si>
  <si>
    <t>Curac (16)</t>
  </si>
  <si>
    <t>VALDI LE PALAIS - 87410 le Palais-sur-vienne</t>
  </si>
  <si>
    <t>Curçay-sur-Dive (86)</t>
  </si>
  <si>
    <t>VALOBOIS - 16410 DIRAC</t>
  </si>
  <si>
    <t>Curemonte (19)</t>
  </si>
  <si>
    <t>Cursan (33)</t>
  </si>
  <si>
    <t>Curzay-sur-Vonne (86)</t>
  </si>
  <si>
    <t>VALOR-LISE - 86160 CHAMPAGNE SAINT HILAIRE</t>
  </si>
  <si>
    <t>Cussac (87)</t>
  </si>
  <si>
    <t>VALORPLAST SA (LYON) - 69441 LYON CEDEX 03</t>
  </si>
  <si>
    <t>Cussac-Fort-Médoc (33)</t>
  </si>
  <si>
    <t>VALORPLAST SA (NANTES) - 44000 NANTES</t>
  </si>
  <si>
    <t>Cuzorn (47)</t>
  </si>
  <si>
    <t>VALORPLAST SA (PUTEAUX) - 92800 PUTEAUX</t>
  </si>
  <si>
    <t>Daglan (24)</t>
  </si>
  <si>
    <t>VALPAQ - 40160 YCHOUX</t>
  </si>
  <si>
    <t>Daignac (33)</t>
  </si>
  <si>
    <t>VALPLUS  (LANGON) - 33210 LANGON</t>
  </si>
  <si>
    <t>Damazan (47)</t>
  </si>
  <si>
    <t>Dampierre-sur-Boutonne (17)</t>
  </si>
  <si>
    <t>VAPEUR EXPRESS SOLIDAIR NIP - 79000 NIORT</t>
  </si>
  <si>
    <t>Dampniat (19)</t>
  </si>
  <si>
    <t>Dangé-Saint-Romain (86)</t>
  </si>
  <si>
    <t>Darazac (19)</t>
  </si>
  <si>
    <t>Dardenac (33)</t>
  </si>
  <si>
    <t>Darnac (87)</t>
  </si>
  <si>
    <t>Darnets (19)</t>
  </si>
  <si>
    <t>Daubèze (33)</t>
  </si>
  <si>
    <t>Dausse (47)</t>
  </si>
  <si>
    <t>Davignac (19)</t>
  </si>
  <si>
    <t>Dax (40)</t>
  </si>
  <si>
    <t>Denguin (64)</t>
  </si>
  <si>
    <t>Dercé (86)</t>
  </si>
  <si>
    <t>Deviat (16)</t>
  </si>
  <si>
    <t>Dévillac (47)</t>
  </si>
  <si>
    <t>Dienné (86)</t>
  </si>
  <si>
    <t>Dieulivol (33)</t>
  </si>
  <si>
    <t>Dignac (16)</t>
  </si>
  <si>
    <t>Dinsac (87)</t>
  </si>
  <si>
    <t>Dirac (16)</t>
  </si>
  <si>
    <t>Dissay (86)</t>
  </si>
  <si>
    <t>Diusse (64)</t>
  </si>
  <si>
    <t>Doazit (40)</t>
  </si>
  <si>
    <t>Doazon (64)</t>
  </si>
  <si>
    <t>Doeuil-sur-le-Mignon (17)</t>
  </si>
  <si>
    <t>Dognen (64)</t>
  </si>
  <si>
    <t>Doissat (24)</t>
  </si>
  <si>
    <t>Dolmayrac (47)</t>
  </si>
  <si>
    <t>VERALLIA FRANCE (COGNAC) - 16103 COGNAC</t>
  </si>
  <si>
    <t>Dolus-d'Oléron (17)</t>
  </si>
  <si>
    <t>VERALLIA FRANCE (SAINT-ROMAIN-LE-PUY) - 42610 SAINT ROMAIN LE PUY</t>
  </si>
  <si>
    <t>Domeyrot (23)</t>
  </si>
  <si>
    <t>VERRERIE DU LANGUEDOC - 30310 Vergèze</t>
  </si>
  <si>
    <t>Domezain-Berraute (64)</t>
  </si>
  <si>
    <t>VET'AIME - 19100 Brive la Gaillarde</t>
  </si>
  <si>
    <t>Domme (24)</t>
  </si>
  <si>
    <t>VICHY - 19130 OBJAT</t>
  </si>
  <si>
    <t>Dompierre-les-Églises (87)</t>
  </si>
  <si>
    <t>VIGNEAU JEAN-MARIE - 16170 ROUILLAC</t>
  </si>
  <si>
    <t>Dompierre-sur-Charente (17)</t>
  </si>
  <si>
    <t>VILLE DE TULLE - 19000 Tulle</t>
  </si>
  <si>
    <t>Dompierre-sur-Mer (17)</t>
  </si>
  <si>
    <t>VINET - 17500 SAINT-MARTIAL-DE-VITATERNE</t>
  </si>
  <si>
    <t>Domps (87)</t>
  </si>
  <si>
    <t>VIOLLEAU - 79380 LA RONDE</t>
  </si>
  <si>
    <t>Dondas (47)</t>
  </si>
  <si>
    <t>VIVATYS - 79000 NIORT</t>
  </si>
  <si>
    <t>Donnezac (33)</t>
  </si>
  <si>
    <t>VIVRACTIF - 17430 TONNAY CHARENTE</t>
  </si>
  <si>
    <t>Dontreix (23)</t>
  </si>
  <si>
    <t>VOUAUX MARTIAL - 86200 LOUDUN</t>
  </si>
  <si>
    <t>Donzac (33)</t>
  </si>
  <si>
    <t>VPO ENVIRONNEMENT - 79120 LEZAY</t>
  </si>
  <si>
    <t>Donzacq (40)</t>
  </si>
  <si>
    <t>XEROS ENVIRONNEMENT - 33127 SAINT-JEAN-D'ILLAC</t>
  </si>
  <si>
    <t>Donzenac (19)</t>
  </si>
  <si>
    <t>YELLOW BIO - 33610 CANEJAN</t>
  </si>
  <si>
    <t>Douchapt (24)</t>
  </si>
  <si>
    <t>ZUMAPLAST - 62450 BAPAUME</t>
  </si>
  <si>
    <t>Doudrac (47)</t>
  </si>
  <si>
    <t>Doulezon (33)</t>
  </si>
  <si>
    <t>Doumy (64)</t>
  </si>
  <si>
    <t>Dournazac (87)</t>
  </si>
  <si>
    <t>Doussay (86)</t>
  </si>
  <si>
    <t>Douville (24)</t>
  </si>
  <si>
    <t>Doux (79)</t>
  </si>
  <si>
    <t>Douzains (47)</t>
  </si>
  <si>
    <t>Douzat (16)</t>
  </si>
  <si>
    <t>Douzillac (24)</t>
  </si>
  <si>
    <t>Droux (87)</t>
  </si>
  <si>
    <t>Duhort-Bachen (40)</t>
  </si>
  <si>
    <t>Dumes (40)</t>
  </si>
  <si>
    <t>Dun-le-Palestel (23)</t>
  </si>
  <si>
    <t>Durance (47)</t>
  </si>
  <si>
    <t>Duras (47)</t>
  </si>
  <si>
    <t>Dussac (24)</t>
  </si>
  <si>
    <t>Eaux-Bonnes (64)</t>
  </si>
  <si>
    <t>Ébréon (16)</t>
  </si>
  <si>
    <t>Échallat (16)</t>
  </si>
  <si>
    <t>Échebrune (17)</t>
  </si>
  <si>
    <t>Échillais (17)</t>
  </si>
  <si>
    <t>Échiré (79)</t>
  </si>
  <si>
    <t>Échourgnac (24)</t>
  </si>
  <si>
    <t>Écoyeux (17)</t>
  </si>
  <si>
    <t>Écuras (16)</t>
  </si>
  <si>
    <t>Écurat (17)</t>
  </si>
  <si>
    <t>Édon (16)</t>
  </si>
  <si>
    <t>Égletons (19)</t>
  </si>
  <si>
    <t>Église-Neuve-de-Vergt (24)</t>
  </si>
  <si>
    <t>Église-Neuve-d'Issac (24)</t>
  </si>
  <si>
    <t>Empuré (16)</t>
  </si>
  <si>
    <t>Engayrac (47)</t>
  </si>
  <si>
    <t>Ensigné (79)</t>
  </si>
  <si>
    <t>Épannes (79)</t>
  </si>
  <si>
    <t>Épargnes (17)</t>
  </si>
  <si>
    <t>Épenède (16)</t>
  </si>
  <si>
    <t>Éraville (16)</t>
  </si>
  <si>
    <t>Escalans (40)</t>
  </si>
  <si>
    <t>Escassefort (47)</t>
  </si>
  <si>
    <t>Escaudes (33)</t>
  </si>
  <si>
    <t>Esclottes (47)</t>
  </si>
  <si>
    <t>Escoire (24)</t>
  </si>
  <si>
    <t>Escos (64)</t>
  </si>
  <si>
    <t>Escot (64)</t>
  </si>
  <si>
    <t>Escou (64)</t>
  </si>
  <si>
    <t>Escoubès (64)</t>
  </si>
  <si>
    <t>Escource (40)</t>
  </si>
  <si>
    <t>Escoussans (33)</t>
  </si>
  <si>
    <t>Escout (64)</t>
  </si>
  <si>
    <t>Escurès (64)</t>
  </si>
  <si>
    <t>Eslourenties-Daban (64)</t>
  </si>
  <si>
    <t>Esnandes (17)</t>
  </si>
  <si>
    <t>Espagnac (19)</t>
  </si>
  <si>
    <t>Espartignac (19)</t>
  </si>
  <si>
    <t>Espéchède (64)</t>
  </si>
  <si>
    <t>Espelette (64)</t>
  </si>
  <si>
    <t>Espès-Undurein (64)</t>
  </si>
  <si>
    <t>Espiens (47)</t>
  </si>
  <si>
    <t>Espiet (33)</t>
  </si>
  <si>
    <t>Espiute (64)</t>
  </si>
  <si>
    <t>Espoey (64)</t>
  </si>
  <si>
    <t>Esquiule (64)</t>
  </si>
  <si>
    <t>Esse (16)</t>
  </si>
  <si>
    <t>Estérençuby (64)</t>
  </si>
  <si>
    <t>Estialescq (64)</t>
  </si>
  <si>
    <t>Estibeaux (40)</t>
  </si>
  <si>
    <t>Estigarde (40)</t>
  </si>
  <si>
    <t>Estillac (47)</t>
  </si>
  <si>
    <t>Estivals (19)</t>
  </si>
  <si>
    <t>Estivaux (19)</t>
  </si>
  <si>
    <t>Estos (64)</t>
  </si>
  <si>
    <t>Étagnac (16)</t>
  </si>
  <si>
    <t>Étaules (17)</t>
  </si>
  <si>
    <t>Étauliers (33)</t>
  </si>
  <si>
    <t>Etcharry (64)</t>
  </si>
  <si>
    <t>Etchebar (64)</t>
  </si>
  <si>
    <t>Étouars (24)</t>
  </si>
  <si>
    <t>Étriac (16)</t>
  </si>
  <si>
    <t>Etsaut (64)</t>
  </si>
  <si>
    <t>Étusson (79)</t>
  </si>
  <si>
    <t>Eugénie-les-Bains (40)</t>
  </si>
  <si>
    <t>Évaux-les-Bains (23)</t>
  </si>
  <si>
    <t>Excideuil (24)</t>
  </si>
  <si>
    <t>Exideuil (16)</t>
  </si>
  <si>
    <t>Exireuil (79)</t>
  </si>
  <si>
    <t>Exoudun (79)</t>
  </si>
  <si>
    <t>Expiremont (17)</t>
  </si>
  <si>
    <t>Eybouleuf (87)</t>
  </si>
  <si>
    <t>Eyburie (19)</t>
  </si>
  <si>
    <t>Eygurande (19)</t>
  </si>
  <si>
    <t>Eygurande-et-Gardedeuil (24)</t>
  </si>
  <si>
    <t>Eyjeaux (87)</t>
  </si>
  <si>
    <t>Eyliac (24)</t>
  </si>
  <si>
    <t>Eymet (24)</t>
  </si>
  <si>
    <t>Eymouthiers (16)</t>
  </si>
  <si>
    <t>Eymoutiers (87)</t>
  </si>
  <si>
    <t>Eynesse (33)</t>
  </si>
  <si>
    <t>Eyrans (33)</t>
  </si>
  <si>
    <t>Eyrein (19)</t>
  </si>
  <si>
    <t>Eyres-Moncube (40)</t>
  </si>
  <si>
    <t>Eysines (33)</t>
  </si>
  <si>
    <t>Eysus (64)</t>
  </si>
  <si>
    <t>Eyvirat (24)</t>
  </si>
  <si>
    <t>Eyzerac (24)</t>
  </si>
  <si>
    <t>Faleyras (33)</t>
  </si>
  <si>
    <t>Fals (47)</t>
  </si>
  <si>
    <t>Fanlac (24)</t>
  </si>
  <si>
    <t>Fargues (40)</t>
  </si>
  <si>
    <t>Fargues (33)</t>
  </si>
  <si>
    <t>Fargues-Saint-Hilaire (33)</t>
  </si>
  <si>
    <t>Fargues-sur-Ourbise (47)</t>
  </si>
  <si>
    <t>Fauguerolles (47)</t>
  </si>
  <si>
    <t>Fauillet (47)</t>
  </si>
  <si>
    <t>Faurilles (24)</t>
  </si>
  <si>
    <t>Faux (24)</t>
  </si>
  <si>
    <t>Faux-la-Montagne (23)</t>
  </si>
  <si>
    <t>Faux-Mazuras (23)</t>
  </si>
  <si>
    <t>Favars (19)</t>
  </si>
  <si>
    <t>Faye-l'Abbesse (79)</t>
  </si>
  <si>
    <t>Faye-sur-Ardin (79)</t>
  </si>
  <si>
    <t>Féas (64)</t>
  </si>
  <si>
    <t>Felletin (23)</t>
  </si>
  <si>
    <t>Fénery (79)</t>
  </si>
  <si>
    <t>Féniers (23)</t>
  </si>
  <si>
    <t>Fenioux (17)</t>
  </si>
  <si>
    <t>Fenioux (79)</t>
  </si>
  <si>
    <t>Ferrensac (47)</t>
  </si>
  <si>
    <t>Ferrières (17)</t>
  </si>
  <si>
    <t>Ferrières (65)</t>
  </si>
  <si>
    <t>Festalemps (24)</t>
  </si>
  <si>
    <t>Feugarolles (47)</t>
  </si>
  <si>
    <t>Feuillade (16)</t>
  </si>
  <si>
    <t>Feyt (19)</t>
  </si>
  <si>
    <t>Feytiat (87)</t>
  </si>
  <si>
    <t>Fichous-Riumayou (64)</t>
  </si>
  <si>
    <t>Fieux (47)</t>
  </si>
  <si>
    <t>Firbeix (24)</t>
  </si>
  <si>
    <t>Flaugeac (24)</t>
  </si>
  <si>
    <t>Flaujagues (33)</t>
  </si>
  <si>
    <t>Flavignac (87)</t>
  </si>
  <si>
    <t>Flayat (23)</t>
  </si>
  <si>
    <t>Fléac (16)</t>
  </si>
  <si>
    <t>Fléac-sur-Seugne (17)</t>
  </si>
  <si>
    <t>Fleix (86)</t>
  </si>
  <si>
    <t>Fleurac (16)</t>
  </si>
  <si>
    <t>Fleurac (24)</t>
  </si>
  <si>
    <t>Fleurat (23)</t>
  </si>
  <si>
    <t>Fleuré (86)</t>
  </si>
  <si>
    <t>Floirac (33)</t>
  </si>
  <si>
    <t>Floirac (17)</t>
  </si>
  <si>
    <t>Florimont-Gaumier (24)</t>
  </si>
  <si>
    <t>Floudès (33)</t>
  </si>
  <si>
    <t>Folles (87)</t>
  </si>
  <si>
    <t>Fomperron (79)</t>
  </si>
  <si>
    <t>Fongrave (47)</t>
  </si>
  <si>
    <t>Fonroque (24)</t>
  </si>
  <si>
    <t>Fontaine-Chalendray (17)</t>
  </si>
  <si>
    <t>Fontaine-le-Comte (86)</t>
  </si>
  <si>
    <t>Fontaines-d'Ozillac (17)</t>
  </si>
  <si>
    <t>Fontanières (23)</t>
  </si>
  <si>
    <t>Fontclaireau (16)</t>
  </si>
  <si>
    <t>Fontcouverte (17)</t>
  </si>
  <si>
    <t>Fontenet (17)</t>
  </si>
  <si>
    <t>Fontenille (16)</t>
  </si>
  <si>
    <t>Fontenille-Saint-Martin-d'Entraigues (79)</t>
  </si>
  <si>
    <t>Fontet (33)</t>
  </si>
  <si>
    <t>Forges (17)</t>
  </si>
  <si>
    <t>Forgès (19)</t>
  </si>
  <si>
    <t>Fors (79)</t>
  </si>
  <si>
    <t>Fossemagne (24)</t>
  </si>
  <si>
    <t>Fossès-et-Baleyssac (33)</t>
  </si>
  <si>
    <t>Fougueyrolles (24)</t>
  </si>
  <si>
    <t>Foulayronnes (47)</t>
  </si>
  <si>
    <t>Fouleix (24)</t>
  </si>
  <si>
    <t>Fouquebrune (16)</t>
  </si>
  <si>
    <t>Fouqueure (16)</t>
  </si>
  <si>
    <t>Fouras (17)</t>
  </si>
  <si>
    <t>Fourques-sur-Garonne (47)</t>
  </si>
  <si>
    <t>Fours (33)</t>
  </si>
  <si>
    <t>Foussignac (16)</t>
  </si>
  <si>
    <t>Fraisse (24)</t>
  </si>
  <si>
    <t>Francescas (47)</t>
  </si>
  <si>
    <t>François (79)</t>
  </si>
  <si>
    <t>Francs (33)</t>
  </si>
  <si>
    <t>Fransèches (23)</t>
  </si>
  <si>
    <t>Fréchou (47)</t>
  </si>
  <si>
    <t>Frégimont (47)</t>
  </si>
  <si>
    <t>Frespech (47)</t>
  </si>
  <si>
    <t>Fresselines (23)</t>
  </si>
  <si>
    <t>Fressines (79)</t>
  </si>
  <si>
    <t>Fromental (87)</t>
  </si>
  <si>
    <t>Fronsac (33)</t>
  </si>
  <si>
    <t>Frontenac (33)</t>
  </si>
  <si>
    <t>Frontenay-Rohan-Rohan (79)</t>
  </si>
  <si>
    <t>Frozes (86)</t>
  </si>
  <si>
    <t>Fumel (47)</t>
  </si>
  <si>
    <t>Gaas (40)</t>
  </si>
  <si>
    <t>Gabarnac (33)</t>
  </si>
  <si>
    <t>Gabarret (40)</t>
  </si>
  <si>
    <t>Gabaston (64)</t>
  </si>
  <si>
    <t>Gabat (64)</t>
  </si>
  <si>
    <t>Gabillou (24)</t>
  </si>
  <si>
    <t>Gageac-et-Rouillac (24)</t>
  </si>
  <si>
    <t>Gaillan-en-Médoc (33)</t>
  </si>
  <si>
    <t>Gaillères (40)</t>
  </si>
  <si>
    <t>Gajac (33)</t>
  </si>
  <si>
    <t>Gajoubert (87)</t>
  </si>
  <si>
    <t>Galapian (47)</t>
  </si>
  <si>
    <t>Galgon (33)</t>
  </si>
  <si>
    <t>Gamarde-les-Bains (40)</t>
  </si>
  <si>
    <t>Gamarthe (64)</t>
  </si>
  <si>
    <t>Gan (64)</t>
  </si>
  <si>
    <t>Gans (33)</t>
  </si>
  <si>
    <t>Garat (16)</t>
  </si>
  <si>
    <t>Gardegan-et-Tourtirac (33)</t>
  </si>
  <si>
    <t>Gardes-le-Pontaroux (16)</t>
  </si>
  <si>
    <t>Gardonne (24)</t>
  </si>
  <si>
    <t>Garein (40)</t>
  </si>
  <si>
    <t>Garindein (64)</t>
  </si>
  <si>
    <t>Garlède-Mondebat (64)</t>
  </si>
  <si>
    <t>Garlin (64)</t>
  </si>
  <si>
    <t>Garos (64)</t>
  </si>
  <si>
    <t>Garrey (40)</t>
  </si>
  <si>
    <t>Garris (64)</t>
  </si>
  <si>
    <t>Garrosse (40)</t>
  </si>
  <si>
    <t>Gartempe (23)</t>
  </si>
  <si>
    <t>Gastes (40)</t>
  </si>
  <si>
    <t>Gaugeac (24)</t>
  </si>
  <si>
    <t>Gaujac (47)</t>
  </si>
  <si>
    <t>Gaujacq (40)</t>
  </si>
  <si>
    <t>Gauriac (33)</t>
  </si>
  <si>
    <t>Gauriaguet (33)</t>
  </si>
  <si>
    <t>Gavaudun (47)</t>
  </si>
  <si>
    <t>Gayon (64)</t>
  </si>
  <si>
    <t>Geaune (40)</t>
  </si>
  <si>
    <t>Geay (79)</t>
  </si>
  <si>
    <t>Geay (17)</t>
  </si>
  <si>
    <t>Gelos (64)</t>
  </si>
  <si>
    <t>Geloux (40)</t>
  </si>
  <si>
    <t>Gémozac (17)</t>
  </si>
  <si>
    <t>Genac (16)</t>
  </si>
  <si>
    <t>Gençay (86)</t>
  </si>
  <si>
    <t>Générac (33)</t>
  </si>
  <si>
    <t>Génis (24)</t>
  </si>
  <si>
    <t>Génissac (33)</t>
  </si>
  <si>
    <t>Genneton (79)</t>
  </si>
  <si>
    <t>Genouillac (16)</t>
  </si>
  <si>
    <t>Genouillac (23)</t>
  </si>
  <si>
    <t>Genouillé (17)</t>
  </si>
  <si>
    <t>Genouillé (86)</t>
  </si>
  <si>
    <t>Gensac (33)</t>
  </si>
  <si>
    <t>Gensac-la-Pallue (16)</t>
  </si>
  <si>
    <t>Genté (16)</t>
  </si>
  <si>
    <t>Gentioux-Pigerolles (23)</t>
  </si>
  <si>
    <t>Ger (64)</t>
  </si>
  <si>
    <t>Gerderest (64)</t>
  </si>
  <si>
    <t>Gère-Bélesten (64)</t>
  </si>
  <si>
    <t>Germignac (17)</t>
  </si>
  <si>
    <t>Germond-Rouvre (79)</t>
  </si>
  <si>
    <t>Géronce (64)</t>
  </si>
  <si>
    <t>Gestas (64)</t>
  </si>
  <si>
    <t>Géus-d'Arzacq (64)</t>
  </si>
  <si>
    <t>Geüs-d'Oloron (64)</t>
  </si>
  <si>
    <t>Gibourne (17)</t>
  </si>
  <si>
    <t>Gibret (40)</t>
  </si>
  <si>
    <t>Gimel-les-Cascades (19)</t>
  </si>
  <si>
    <t>Gimeux (16)</t>
  </si>
  <si>
    <t>Ginestet (24)</t>
  </si>
  <si>
    <t>Gioux (23)</t>
  </si>
  <si>
    <t>Gironde-sur-Dropt (33)</t>
  </si>
  <si>
    <t>Giscos (33)</t>
  </si>
  <si>
    <t>Givrezac (17)</t>
  </si>
  <si>
    <t>Gizay (86)</t>
  </si>
  <si>
    <t>Glandon (87)</t>
  </si>
  <si>
    <t>Glanges (87)</t>
  </si>
  <si>
    <t>Glénay (79)</t>
  </si>
  <si>
    <t>Glénic (23)</t>
  </si>
  <si>
    <t>Glénouze (86)</t>
  </si>
  <si>
    <t>Goès (64)</t>
  </si>
  <si>
    <t>Gomer (64)</t>
  </si>
  <si>
    <t>Gondeville (16)</t>
  </si>
  <si>
    <t>Gond-Pontouvre (16)</t>
  </si>
  <si>
    <t>Gontaud-de-Nogaret (47)</t>
  </si>
  <si>
    <t>Goos (40)</t>
  </si>
  <si>
    <t>Gornac (33)</t>
  </si>
  <si>
    <t>Gorre (87)</t>
  </si>
  <si>
    <t>Gotein-Libarrenx (64)</t>
  </si>
  <si>
    <t>Goualade (33)</t>
  </si>
  <si>
    <t>Gouex (86)</t>
  </si>
  <si>
    <t>Goulles (19)</t>
  </si>
  <si>
    <t>Gourbera (40)</t>
  </si>
  <si>
    <t>Gourdon-Murat (19)</t>
  </si>
  <si>
    <t>Gourgé (79)</t>
  </si>
  <si>
    <t>Gournay-Loizé (79)</t>
  </si>
  <si>
    <t>Gours (33)</t>
  </si>
  <si>
    <t>Gourville (16)</t>
  </si>
  <si>
    <t>Gourvillette (17)</t>
  </si>
  <si>
    <t>Gousse (40)</t>
  </si>
  <si>
    <t>Gout-Rossignol (24)</t>
  </si>
  <si>
    <t>Gouts (40)</t>
  </si>
  <si>
    <t>Gouzon (23)</t>
  </si>
  <si>
    <t>Gradignan (33)</t>
  </si>
  <si>
    <t>Grand-Brassac (24)</t>
  </si>
  <si>
    <t>Grandjean (17)</t>
  </si>
  <si>
    <t>Grandsaigne (19)</t>
  </si>
  <si>
    <t>Granges-d'Ans (24)</t>
  </si>
  <si>
    <t>Granges-sur-Lot (47)</t>
  </si>
  <si>
    <t>Granzay-Gript (79)</t>
  </si>
  <si>
    <t>Grassac (16)</t>
  </si>
  <si>
    <t>Grateloup-Saint-Gayrand (47)</t>
  </si>
  <si>
    <t>Graves-Saint-Amant (16)</t>
  </si>
  <si>
    <t>Grayan-et-l'Hôpital (33)</t>
  </si>
  <si>
    <t>Grayssas (47)</t>
  </si>
  <si>
    <t>Grenade-sur-l'Adour (40)</t>
  </si>
  <si>
    <t>Grézac (17)</t>
  </si>
  <si>
    <t>Grèzes (24)</t>
  </si>
  <si>
    <t>Grézet-Cavagnan (47)</t>
  </si>
  <si>
    <t>Grézillac (33)</t>
  </si>
  <si>
    <t>Grignols (24)</t>
  </si>
  <si>
    <t>Grignols (33)</t>
  </si>
  <si>
    <t>Grives (24)</t>
  </si>
  <si>
    <t>Groléjac (24)</t>
  </si>
  <si>
    <t>Gros-Chastang (19)</t>
  </si>
  <si>
    <t>Grun-Bordas (24)</t>
  </si>
  <si>
    <t>Guéret (23)</t>
  </si>
  <si>
    <t>Guérin (47)</t>
  </si>
  <si>
    <t>Guesnes (86)</t>
  </si>
  <si>
    <t>Guéthary (64)</t>
  </si>
  <si>
    <t>Guiche (64)</t>
  </si>
  <si>
    <t>Guillac (33)</t>
  </si>
  <si>
    <t>Guillos (33)</t>
  </si>
  <si>
    <t>Guimps (16)</t>
  </si>
  <si>
    <t>Guinarthe-Parenties (64)</t>
  </si>
  <si>
    <t>Guitinières (17)</t>
  </si>
  <si>
    <t>Guîtres (33)</t>
  </si>
  <si>
    <t>Guizengeard (16)</t>
  </si>
  <si>
    <t>Gujan-Mestras (33)</t>
  </si>
  <si>
    <t>Gumond (19)</t>
  </si>
  <si>
    <t>Gurat (16)</t>
  </si>
  <si>
    <t>Gurmençon (64)</t>
  </si>
  <si>
    <t>Gurs (64)</t>
  </si>
  <si>
    <t>Habas (40)</t>
  </si>
  <si>
    <t>Hagetaubin (64)</t>
  </si>
  <si>
    <t>Hagetmau (40)</t>
  </si>
  <si>
    <t>Haimps (17)</t>
  </si>
  <si>
    <t>Haims (86)</t>
  </si>
  <si>
    <t>Halsou (64)</t>
  </si>
  <si>
    <t>Hanc (79)</t>
  </si>
  <si>
    <t>Hasparren (64)</t>
  </si>
  <si>
    <t>Hastingues (40)</t>
  </si>
  <si>
    <t>Hauriet (40)</t>
  </si>
  <si>
    <t>Haut-de-Bosdarros (64)</t>
  </si>
  <si>
    <t>Hautefage (19)</t>
  </si>
  <si>
    <t>Hautefage-la-Tour (47)</t>
  </si>
  <si>
    <t>Hautefaye (24)</t>
  </si>
  <si>
    <t>Hautefort (24)</t>
  </si>
  <si>
    <t>Hautesvignes (47)</t>
  </si>
  <si>
    <t>Haut-Mauco (40)</t>
  </si>
  <si>
    <t>Haux (33)</t>
  </si>
  <si>
    <t>Haux (64)</t>
  </si>
  <si>
    <t>Hélette (64)</t>
  </si>
  <si>
    <t>Hendaye (64)</t>
  </si>
  <si>
    <t>Herm (40)</t>
  </si>
  <si>
    <t>Herré (40)</t>
  </si>
  <si>
    <t>Herrère (64)</t>
  </si>
  <si>
    <t>Heugas (40)</t>
  </si>
  <si>
    <t>Hiersac (16)</t>
  </si>
  <si>
    <t>Hiers-Brouage (17)</t>
  </si>
  <si>
    <t>Hiesse (16)</t>
  </si>
  <si>
    <t>Higuères-Souye (64)</t>
  </si>
  <si>
    <t>Hinx (40)</t>
  </si>
  <si>
    <t>Hontanx (40)</t>
  </si>
  <si>
    <t>Horsarrieu (40)</t>
  </si>
  <si>
    <t>Hosta (64)</t>
  </si>
  <si>
    <t>Hostens (33)</t>
  </si>
  <si>
    <t>Houeillès (47)</t>
  </si>
  <si>
    <t>Houlette (16)</t>
  </si>
  <si>
    <t>Hours (64)</t>
  </si>
  <si>
    <t>Hourtin (33)</t>
  </si>
  <si>
    <t>Hure (33)</t>
  </si>
  <si>
    <t>Ibarrolle (64)</t>
  </si>
  <si>
    <t>Idaux-Mendy (64)</t>
  </si>
  <si>
    <t>Idron (64)</t>
  </si>
  <si>
    <t>Igon (64)</t>
  </si>
  <si>
    <t>Iholdy (64)</t>
  </si>
  <si>
    <t>Île-d'Aix (17)</t>
  </si>
  <si>
    <t>Ilharre (64)</t>
  </si>
  <si>
    <t>Illats (33)</t>
  </si>
  <si>
    <t>Ingrandes (86)</t>
  </si>
  <si>
    <t>Irais (79)</t>
  </si>
  <si>
    <t>Irissarry (64)</t>
  </si>
  <si>
    <t>Irouléguy (64)</t>
  </si>
  <si>
    <t>Isle (87)</t>
  </si>
  <si>
    <t>Isle-Saint-Georges (33)</t>
  </si>
  <si>
    <t>Ispoure (64)</t>
  </si>
  <si>
    <t>Issac (24)</t>
  </si>
  <si>
    <t>Issigeac (24)</t>
  </si>
  <si>
    <t>Issor (64)</t>
  </si>
  <si>
    <t>Issoudun-Létrieix (23)</t>
  </si>
  <si>
    <t>Isturits (64)</t>
  </si>
  <si>
    <t>Iteuil (86)</t>
  </si>
  <si>
    <t>Itxassou (64)</t>
  </si>
  <si>
    <t>Izeste (64)</t>
  </si>
  <si>
    <t>Izon (33)</t>
  </si>
  <si>
    <t>Jabreilles-les-Bordes (87)</t>
  </si>
  <si>
    <t>Jalesches (23)</t>
  </si>
  <si>
    <t>Janailhac (87)</t>
  </si>
  <si>
    <t>Janaillat (23)</t>
  </si>
  <si>
    <t>Jardres (86)</t>
  </si>
  <si>
    <t>Jarnac (16)</t>
  </si>
  <si>
    <t>Jarnac-Champagne (17)</t>
  </si>
  <si>
    <t>Jarnages (23)</t>
  </si>
  <si>
    <t>Jasses (64)</t>
  </si>
  <si>
    <t>Jatxou (64)</t>
  </si>
  <si>
    <t>Jau-Dignac-et-Loirac (33)</t>
  </si>
  <si>
    <t>Jauldes (16)</t>
  </si>
  <si>
    <t>Jaunay-Clan (86)</t>
  </si>
  <si>
    <t>Jaure (24)</t>
  </si>
  <si>
    <t>Javerdat (87)</t>
  </si>
  <si>
    <t>Javerlhac-et-la-Chapelle-Saint-Robert (24)</t>
  </si>
  <si>
    <t>Javrezac (16)</t>
  </si>
  <si>
    <t>Jaxu (64)</t>
  </si>
  <si>
    <t>Jayac (24)</t>
  </si>
  <si>
    <t>Jazeneuil (86)</t>
  </si>
  <si>
    <t>Jazennes (17)</t>
  </si>
  <si>
    <t>Jonzac (17)</t>
  </si>
  <si>
    <t>Josse (40)</t>
  </si>
  <si>
    <t>Jouac (87)</t>
  </si>
  <si>
    <t>Jouhet (86)</t>
  </si>
  <si>
    <t>Jouillat (23)</t>
  </si>
  <si>
    <t>Jourgnac (87)</t>
  </si>
  <si>
    <t>Journet (86)</t>
  </si>
  <si>
    <t>Journiac (24)</t>
  </si>
  <si>
    <t>Joussé (86)</t>
  </si>
  <si>
    <t>Jugazan (33)</t>
  </si>
  <si>
    <t>Jugeals-Nazareth (19)</t>
  </si>
  <si>
    <t>Juicq (17)</t>
  </si>
  <si>
    <t>Juignac (16)</t>
  </si>
  <si>
    <t>Juillac (19)</t>
  </si>
  <si>
    <t>Juillac (33)</t>
  </si>
  <si>
    <t>Juillac-le-Coq (16)</t>
  </si>
  <si>
    <t>Juillaguet (16)</t>
  </si>
  <si>
    <t>Juillé (16)</t>
  </si>
  <si>
    <t>Juillé (79)</t>
  </si>
  <si>
    <t>Julienne (16)</t>
  </si>
  <si>
    <t>Jumilhac-le-Grand (24)</t>
  </si>
  <si>
    <t>Jurançon (64)</t>
  </si>
  <si>
    <t>Jurignac (16)</t>
  </si>
  <si>
    <t>Juscorps (79)</t>
  </si>
  <si>
    <t>Jusix (47)</t>
  </si>
  <si>
    <t>Jussas (17)</t>
  </si>
  <si>
    <t>Juxue (64)</t>
  </si>
  <si>
    <t>La Bachellerie (24)</t>
  </si>
  <si>
    <t>La Barde (17)</t>
  </si>
  <si>
    <t>La Bastide-Clairence (64)</t>
  </si>
  <si>
    <t>La Bataille (79)</t>
  </si>
  <si>
    <t>La Bazeuge (87)</t>
  </si>
  <si>
    <t>La Benâte (17)</t>
  </si>
  <si>
    <t>La Boissière-d'Ans (24)</t>
  </si>
  <si>
    <t>La Boissière-en-Gâtine (79)</t>
  </si>
  <si>
    <t>La Brède (33)</t>
  </si>
  <si>
    <t>La Brée-les-Bains (17)</t>
  </si>
  <si>
    <t>La Brionne (23)</t>
  </si>
  <si>
    <t>La Brousse (17)</t>
  </si>
  <si>
    <t>La Bussière (86)</t>
  </si>
  <si>
    <t>La Cassagne (24)</t>
  </si>
  <si>
    <t>La Celle-Dunoise (23)</t>
  </si>
  <si>
    <t>La Celle-sous-Gouzon (23)</t>
  </si>
  <si>
    <t>La Cellette (23)</t>
  </si>
  <si>
    <t>La Chapelle (16)</t>
  </si>
  <si>
    <t>La Chapelle-Aubareil (24)</t>
  </si>
  <si>
    <t>La Chapelle-aux-Brocs (19)</t>
  </si>
  <si>
    <t>La Chapelle-aux-Saints (19)</t>
  </si>
  <si>
    <t>La Chapelle-Baloue (23)</t>
  </si>
  <si>
    <t>La Chapelle-Bâton (79)</t>
  </si>
  <si>
    <t>La Chapelle-Bâton (86)</t>
  </si>
  <si>
    <t>La Chapelle-Bertrand (79)</t>
  </si>
  <si>
    <t>La Chapelle-des-Pots (17)</t>
  </si>
  <si>
    <t>La Chapelle-Faucher (24)</t>
  </si>
  <si>
    <t>La Chapelle-Gaudin (79)</t>
  </si>
  <si>
    <t>La Chapelle-Gonaguet (24)</t>
  </si>
  <si>
    <t>La Chapelle-Grésignac (24)</t>
  </si>
  <si>
    <t>La Chapelle-Montabourlet (24)</t>
  </si>
  <si>
    <t>La Chapelle-Montbrandeix (87)</t>
  </si>
  <si>
    <t>La Chapelle-Montmoreau (24)</t>
  </si>
  <si>
    <t>La Chapelle-Montreuil (86)</t>
  </si>
  <si>
    <t>La Chapelle-Moulière (86)</t>
  </si>
  <si>
    <t>La Chapelle-Pouilloux (79)</t>
  </si>
  <si>
    <t>La Chapelle-Saint-Étienne (79)</t>
  </si>
  <si>
    <t>La Chapelle-Saint-Géraud (19)</t>
  </si>
  <si>
    <t>La Chapelle-Saint-Jean (24)</t>
  </si>
  <si>
    <t>La Chapelle-Saint-Laurent (79)</t>
  </si>
  <si>
    <t>La Chapelle-Saint-Martial (23)</t>
  </si>
  <si>
    <t>La Chapelle-Taillefert (23)</t>
  </si>
  <si>
    <t>La Chapelle-Thireuil (79)</t>
  </si>
  <si>
    <t>La Chaussade (23)</t>
  </si>
  <si>
    <t>La Chaussée (86)</t>
  </si>
  <si>
    <t>La Chèvrerie (16)</t>
  </si>
  <si>
    <t>La Clisse (17)</t>
  </si>
  <si>
    <t>La Clotte (17)</t>
  </si>
  <si>
    <t>La Coquille (24)</t>
  </si>
  <si>
    <t>La Couarde (79)</t>
  </si>
  <si>
    <t>La Couarde-sur-Mer (17)</t>
  </si>
  <si>
    <t>La Coudre (79)</t>
  </si>
  <si>
    <t>La Couronne (16)</t>
  </si>
  <si>
    <t>La Courtine (23)</t>
  </si>
  <si>
    <t>La Crèche (79)</t>
  </si>
  <si>
    <t>La Croisille-sur-Briance (87)</t>
  </si>
  <si>
    <t>La Croix-Blanche (47)</t>
  </si>
  <si>
    <t>La Croix-Comtesse (17)</t>
  </si>
  <si>
    <t>La Croix-sur-Gartempe (87)</t>
  </si>
  <si>
    <t>La Dornac (24)</t>
  </si>
  <si>
    <t>La Douze (24)</t>
  </si>
  <si>
    <t>La Faye (16)</t>
  </si>
  <si>
    <t>La Ferrière-Airoux (86)</t>
  </si>
  <si>
    <t>La Ferrière-en-Parthenay (79)</t>
  </si>
  <si>
    <t>La Feuillade (24)</t>
  </si>
  <si>
    <t>La Flotte (17)</t>
  </si>
  <si>
    <t>La Force (24)</t>
  </si>
  <si>
    <t>La Forêt-de-Tessé (16)</t>
  </si>
  <si>
    <t>La Forêt-du-Temple (23)</t>
  </si>
  <si>
    <t>La Forêt-sur-Sèvre (79)</t>
  </si>
  <si>
    <t>La Foye-Monjault (79)</t>
  </si>
  <si>
    <t>La Frédière (17)</t>
  </si>
  <si>
    <t>La Genétouze (17)</t>
  </si>
  <si>
    <t>La Geneytouse (87)</t>
  </si>
  <si>
    <t>La Gonterie-Boulouneix (24)</t>
  </si>
  <si>
    <t>La Grève-sur-Mignon (17)</t>
  </si>
  <si>
    <t>La Grimaudière (86)</t>
  </si>
  <si>
    <t>La Gripperie-Saint-Symphorien (17)</t>
  </si>
  <si>
    <t>La Jard (17)</t>
  </si>
  <si>
    <t>La Jarne (17)</t>
  </si>
  <si>
    <t>La Jarrie (17)</t>
  </si>
  <si>
    <t>La Jarrie-Audouin (17)</t>
  </si>
  <si>
    <t>La Jemaye (24)</t>
  </si>
  <si>
    <t>La Jonchère-Saint-Maurice (87)</t>
  </si>
  <si>
    <t>La Laigne (17)</t>
  </si>
  <si>
    <t>La Lande-de-Fronsac (33)</t>
  </si>
  <si>
    <t>La Magdeleine (16)</t>
  </si>
  <si>
    <t>La Mazière-aux-Bons-Hommes (23)</t>
  </si>
  <si>
    <t>La Meyze (87)</t>
  </si>
  <si>
    <t>La Mothe-Saint-Héray (79)</t>
  </si>
  <si>
    <t>La Nouaille (23)</t>
  </si>
  <si>
    <t>La Péruse (16)</t>
  </si>
  <si>
    <t>La Petite-Boissière (79)</t>
  </si>
  <si>
    <t>La Peyratte (79)</t>
  </si>
  <si>
    <t>La Porcherie (87)</t>
  </si>
  <si>
    <t>La Pouge (23)</t>
  </si>
  <si>
    <t>La Puye (86)</t>
  </si>
  <si>
    <t>La Réole (33)</t>
  </si>
  <si>
    <t>La Réunion (47)</t>
  </si>
  <si>
    <t>La Rivière (33)</t>
  </si>
  <si>
    <t>La Rochebeaucourt-et-Argentine (24)</t>
  </si>
  <si>
    <t>La Roche-Canillac (19)</t>
  </si>
  <si>
    <t>La Roche-Chalais (24)</t>
  </si>
  <si>
    <t>La Rochefoucauld (16)</t>
  </si>
  <si>
    <t>La Roche-l'Abeille (87)</t>
  </si>
  <si>
    <t>La Rochelle (17)</t>
  </si>
  <si>
    <t>La Rochénard (79)</t>
  </si>
  <si>
    <t>La Roche-Posay (86)</t>
  </si>
  <si>
    <t>La Roche-Rigault (86)</t>
  </si>
  <si>
    <t>La Rochette (16)</t>
  </si>
  <si>
    <t>La Ronde (17)</t>
  </si>
  <si>
    <t>La Roque-Gageac (24)</t>
  </si>
  <si>
    <t>La Roquille (33)</t>
  </si>
  <si>
    <t>La Saunière (23)</t>
  </si>
  <si>
    <t>La Sauve (33)</t>
  </si>
  <si>
    <t>La Sauvetat-de-Savères (47)</t>
  </si>
  <si>
    <t>La Sauvetat-du-Dropt (47)</t>
  </si>
  <si>
    <t>La Sauvetat-sur-Lède (47)</t>
  </si>
  <si>
    <t>La Serre-Bussière-Vieille (23)</t>
  </si>
  <si>
    <t>La Souterraine (23)</t>
  </si>
  <si>
    <t>La Tâche (16)</t>
  </si>
  <si>
    <t>La Teste-de-Buch (33)</t>
  </si>
  <si>
    <t>La Tour-Blanche (24)</t>
  </si>
  <si>
    <t>La Tremblade (17)</t>
  </si>
  <si>
    <t>La Trimouille (86)</t>
  </si>
  <si>
    <t>La Vallée (17)</t>
  </si>
  <si>
    <t>La Vergne (17)</t>
  </si>
  <si>
    <t>La Villedieu (23)</t>
  </si>
  <si>
    <t>La Villedieu (17)</t>
  </si>
  <si>
    <t>La Villedieu-du-Clain (86)</t>
  </si>
  <si>
    <t>La Villeneuve (23)</t>
  </si>
  <si>
    <t>La Villetelle (23)</t>
  </si>
  <si>
    <t>Laà-Mondrans (64)</t>
  </si>
  <si>
    <t>Laàs (64)</t>
  </si>
  <si>
    <t>Labarde (33)</t>
  </si>
  <si>
    <t>Labastide-Castel-Amouroux (47)</t>
  </si>
  <si>
    <t>Labastide-Cézéracq (64)</t>
  </si>
  <si>
    <t>Labastide-Chalosse (40)</t>
  </si>
  <si>
    <t>Labastide-d'Armagnac (40)</t>
  </si>
  <si>
    <t>Labastide-Monréjeau (64)</t>
  </si>
  <si>
    <t>Labastide-Villefranche (64)</t>
  </si>
  <si>
    <t>Labatmale (64)</t>
  </si>
  <si>
    <t>Labatut (40)</t>
  </si>
  <si>
    <t>Labatut (64)</t>
  </si>
  <si>
    <t>Labenne (40)</t>
  </si>
  <si>
    <t>Labescau (33)</t>
  </si>
  <si>
    <t>Labets-Biscay (64)</t>
  </si>
  <si>
    <t>Labeyrie (64)</t>
  </si>
  <si>
    <t>Labouheyre (40)</t>
  </si>
  <si>
    <t>Labouquerie (24)</t>
  </si>
  <si>
    <t>Labretonie (47)</t>
  </si>
  <si>
    <t>Labrit (40)</t>
  </si>
  <si>
    <t>L'Absie (79)</t>
  </si>
  <si>
    <t>Lacadée (64)</t>
  </si>
  <si>
    <t>Lacajunte (40)</t>
  </si>
  <si>
    <t>Lacanau (33)</t>
  </si>
  <si>
    <t>Lacapelle-Biron (47)</t>
  </si>
  <si>
    <t>Lacarre (64)</t>
  </si>
  <si>
    <t>Lacarry-Arhan-Charritte-de-Haut (64)</t>
  </si>
  <si>
    <t>Lacaussade (47)</t>
  </si>
  <si>
    <t>Lacelle (19)</t>
  </si>
  <si>
    <t>Lacépède (47)</t>
  </si>
  <si>
    <t>Lachaise (16)</t>
  </si>
  <si>
    <t>Lachapelle (47)</t>
  </si>
  <si>
    <t>Lacommande (64)</t>
  </si>
  <si>
    <t>Lacq (64)</t>
  </si>
  <si>
    <t>Lacquy (40)</t>
  </si>
  <si>
    <t>Lacrabe (40)</t>
  </si>
  <si>
    <t>Lacropte (24)</t>
  </si>
  <si>
    <t>Ladapeyre (23)</t>
  </si>
  <si>
    <t>Ladaux (33)</t>
  </si>
  <si>
    <t>Ladignac-le-Long (87)</t>
  </si>
  <si>
    <t>Ladignac-sur-Rondelles (19)</t>
  </si>
  <si>
    <t>Ladiville (16)</t>
  </si>
  <si>
    <t>Lados (33)</t>
  </si>
  <si>
    <t>Lafage-sur-Sombre (19)</t>
  </si>
  <si>
    <t>Lafat (23)</t>
  </si>
  <si>
    <t>Lafitte-sur-Lot (47)</t>
  </si>
  <si>
    <t>Lafox (47)</t>
  </si>
  <si>
    <t>Lagarde-Enval (19)</t>
  </si>
  <si>
    <t>Lagarde-sur-le-Né (16)</t>
  </si>
  <si>
    <t>Lagarrigue (47)</t>
  </si>
  <si>
    <t>Lageon (79)</t>
  </si>
  <si>
    <t>Lagleygeolle (19)</t>
  </si>
  <si>
    <t>Laglorieuse (40)</t>
  </si>
  <si>
    <t>Lagor (64)</t>
  </si>
  <si>
    <t>Lagorce (33)</t>
  </si>
  <si>
    <t>Lagord (17)</t>
  </si>
  <si>
    <t>Lagos (64)</t>
  </si>
  <si>
    <t>Lagrange (40)</t>
  </si>
  <si>
    <t>Lagraulière (19)</t>
  </si>
  <si>
    <t>Lagruère (47)</t>
  </si>
  <si>
    <t>Laguenne (19)</t>
  </si>
  <si>
    <t>Laguinge-Restoue (64)</t>
  </si>
  <si>
    <t>Lagupie (47)</t>
  </si>
  <si>
    <t>Lahonce (64)</t>
  </si>
  <si>
    <t>Lahontan (64)</t>
  </si>
  <si>
    <t>Lahosse (40)</t>
  </si>
  <si>
    <t>Lahourcade (64)</t>
  </si>
  <si>
    <t>Lalande-de-Pomerol (33)</t>
  </si>
  <si>
    <t>Lalandusse (47)</t>
  </si>
  <si>
    <t>Lalinde (24)</t>
  </si>
  <si>
    <t>Lalongue (64)</t>
  </si>
  <si>
    <t>Lalonquette (64)</t>
  </si>
  <si>
    <t>Laluque (40)</t>
  </si>
  <si>
    <t>Lamarque (33)</t>
  </si>
  <si>
    <t>Lamayou (64)</t>
  </si>
  <si>
    <t>Lamazière-Basse (19)</t>
  </si>
  <si>
    <t>Lamazière-Haute (19)</t>
  </si>
  <si>
    <t>Lamérac (16)</t>
  </si>
  <si>
    <t>Lamongerie (19)</t>
  </si>
  <si>
    <t>Lamontjoie (47)</t>
  </si>
  <si>
    <t>Lamonzie-Montastruc (24)</t>
  </si>
  <si>
    <t>Lamonzie-Saint-Martin (24)</t>
  </si>
  <si>
    <t>Lamothe (40)</t>
  </si>
  <si>
    <t>Lamothe-Landerron (33)</t>
  </si>
  <si>
    <t>Lamothe-Montravel (24)</t>
  </si>
  <si>
    <t>Landerrouat (33)</t>
  </si>
  <si>
    <t>Landerrouet-sur-Ségur (33)</t>
  </si>
  <si>
    <t>Landes (17)</t>
  </si>
  <si>
    <t>Landiras (33)</t>
  </si>
  <si>
    <t>Landrais (17)</t>
  </si>
  <si>
    <t>Langoiran (33)</t>
  </si>
  <si>
    <t>Langon (33)</t>
  </si>
  <si>
    <t>Lannecaube (64)</t>
  </si>
  <si>
    <t>Lanne-en-Barétous (64)</t>
  </si>
  <si>
    <t>Lanneplaà (64)</t>
  </si>
  <si>
    <t>Lannes (47)</t>
  </si>
  <si>
    <t>Lanouaille (24)</t>
  </si>
  <si>
    <t>Lanquais (24)</t>
  </si>
  <si>
    <t>Lansac (33)</t>
  </si>
  <si>
    <t>Lantabat (64)</t>
  </si>
  <si>
    <t>Lanteuil (19)</t>
  </si>
  <si>
    <t>Lanton (33)</t>
  </si>
  <si>
    <t>Laparade (47)</t>
  </si>
  <si>
    <t>Laperche (47)</t>
  </si>
  <si>
    <t>Lapleau (19)</t>
  </si>
  <si>
    <t>Laplume (47)</t>
  </si>
  <si>
    <t>Lapouyade (33)</t>
  </si>
  <si>
    <t>Laprade (16)</t>
  </si>
  <si>
    <t>Larbey (40)</t>
  </si>
  <si>
    <t>Larceveau-Arros-Cibits (64)</t>
  </si>
  <si>
    <t>Larche (19)</t>
  </si>
  <si>
    <t>Largeasse (79)</t>
  </si>
  <si>
    <t>Laroche-près-Feyt (19)</t>
  </si>
  <si>
    <t>Laroin (64)</t>
  </si>
  <si>
    <t>Laroque (33)</t>
  </si>
  <si>
    <t>Laroque-Timbaut (47)</t>
  </si>
  <si>
    <t>Larrau (64)</t>
  </si>
  <si>
    <t>Larressore (64)</t>
  </si>
  <si>
    <t>Larreule (64)</t>
  </si>
  <si>
    <t>Larribar-Sorhapuru (64)</t>
  </si>
  <si>
    <t>Larrivière-Saint-Savin (40)</t>
  </si>
  <si>
    <t>Lartigue (33)</t>
  </si>
  <si>
    <t>Laruns (64)</t>
  </si>
  <si>
    <t>Laruscade (33)</t>
  </si>
  <si>
    <t>Larzac (24)</t>
  </si>
  <si>
    <t>Lascaux (19)</t>
  </si>
  <si>
    <t>Lasclaveries (64)</t>
  </si>
  <si>
    <t>Lasse (64)</t>
  </si>
  <si>
    <t>Lasserre (64)</t>
  </si>
  <si>
    <t>Lasserre (47)</t>
  </si>
  <si>
    <t>Lasseube (64)</t>
  </si>
  <si>
    <t>Lasseubetat (64)</t>
  </si>
  <si>
    <t>Lathus-Saint-Rémy (86)</t>
  </si>
  <si>
    <t>Latillé (86)</t>
  </si>
  <si>
    <t>Latresne (33)</t>
  </si>
  <si>
    <t>Latrille (40)</t>
  </si>
  <si>
    <t>Latronche (19)</t>
  </si>
  <si>
    <t>Laugnac (47)</t>
  </si>
  <si>
    <t>Laurède (40)</t>
  </si>
  <si>
    <t>Lauret (40)</t>
  </si>
  <si>
    <t>Laurière (87)</t>
  </si>
  <si>
    <t>Laussou (47)</t>
  </si>
  <si>
    <t>Lauthiers (86)</t>
  </si>
  <si>
    <t>Lauzun (47)</t>
  </si>
  <si>
    <t>Lavalade (24)</t>
  </si>
  <si>
    <t>Laval-sur-Luzège (19)</t>
  </si>
  <si>
    <t>Lavardac (47)</t>
  </si>
  <si>
    <t>Lavaufranche (23)</t>
  </si>
  <si>
    <t>Lavaur (24)</t>
  </si>
  <si>
    <t>Lavausseau (86)</t>
  </si>
  <si>
    <t>Lavaveix-les-Mines (23)</t>
  </si>
  <si>
    <t>Lavazan (33)</t>
  </si>
  <si>
    <t>Lavergne (47)</t>
  </si>
  <si>
    <t>Laveyssière (24)</t>
  </si>
  <si>
    <t>Lavignac (87)</t>
  </si>
  <si>
    <t>Lavoux (86)</t>
  </si>
  <si>
    <t>Lay-Lamidou (64)</t>
  </si>
  <si>
    <t>Layrac (47)</t>
  </si>
  <si>
    <t>Le Barp (33)</t>
  </si>
  <si>
    <t>Le Beugnon (79)</t>
  </si>
  <si>
    <t>Le Bois-Plage-en-Ré (17)</t>
  </si>
  <si>
    <t>Le Bouchage (16)</t>
  </si>
  <si>
    <t>Le Bourdeix (24)</t>
  </si>
  <si>
    <t>Le Bourdet (79)</t>
  </si>
  <si>
    <t>Le Bourg-d'Hem (23)</t>
  </si>
  <si>
    <t>Le Bouscat (33)</t>
  </si>
  <si>
    <t>Le Breuil-Bernard (79)</t>
  </si>
  <si>
    <t>Le Breuil-sous-Argenton (79)</t>
  </si>
  <si>
    <t>Le Bugue (24)</t>
  </si>
  <si>
    <t>Le Buis (87)</t>
  </si>
  <si>
    <t>Le Buisson-de-Cadouin (24)</t>
  </si>
  <si>
    <t>Le Busseau (79)</t>
  </si>
  <si>
    <t>Le Chalard (87)</t>
  </si>
  <si>
    <t>Le Change (24)</t>
  </si>
  <si>
    <t>Le Chastang (19)</t>
  </si>
  <si>
    <t>Le Château-d'Oléron (17)</t>
  </si>
  <si>
    <t>Le Châtenet-en-Dognon (87)</t>
  </si>
  <si>
    <t>Le Chauchet (23)</t>
  </si>
  <si>
    <t>Le Chay (17)</t>
  </si>
  <si>
    <t>Le Chillou (79)</t>
  </si>
  <si>
    <t>Le Compas (23)</t>
  </si>
  <si>
    <t>Le Donzeil (23)</t>
  </si>
  <si>
    <t>Le Dorat (87)</t>
  </si>
  <si>
    <t>Le Douhet (17)</t>
  </si>
  <si>
    <t>Le Fieu (33)</t>
  </si>
  <si>
    <t>Le Fleix (24)</t>
  </si>
  <si>
    <t>Le Fouilloux (17)</t>
  </si>
  <si>
    <t>Le Frêche (40)</t>
  </si>
  <si>
    <t>Le Gicq (17)</t>
  </si>
  <si>
    <t>Le Grand-Bourg (23)</t>
  </si>
  <si>
    <t>Le Grand-Madieu (16)</t>
  </si>
  <si>
    <t>Le Grand-Village-Plage (17)</t>
  </si>
  <si>
    <t>Le Gua (17)</t>
  </si>
  <si>
    <t>Le Gué-d'Alleré (17)</t>
  </si>
  <si>
    <t>Le Haillan (33)</t>
  </si>
  <si>
    <t>Le Jardin (19)</t>
  </si>
  <si>
    <t>Le Lardin-Saint-Lazare (24)</t>
  </si>
  <si>
    <t>Le Leuy (40)</t>
  </si>
  <si>
    <t>Le Lindois (16)</t>
  </si>
  <si>
    <t>Le Lonzac (19)</t>
  </si>
  <si>
    <t>Le Mas-d'Agenais (47)</t>
  </si>
  <si>
    <t>Le Mas-d'Artige (23)</t>
  </si>
  <si>
    <t>Le Monteil-au-Vicomte (23)</t>
  </si>
  <si>
    <t>Le Mung (17)</t>
  </si>
  <si>
    <t>Le Nizan (33)</t>
  </si>
  <si>
    <t>Le Palais-sur-Vienne (87)</t>
  </si>
  <si>
    <t>Le Passage (47)</t>
  </si>
  <si>
    <t>Le Pescher (19)</t>
  </si>
  <si>
    <t>Le Pian-Médoc (33)</t>
  </si>
  <si>
    <t>Le Pian-sur-Garonne (33)</t>
  </si>
  <si>
    <t>Le Pin (17)</t>
  </si>
  <si>
    <t>Le Pin (79)</t>
  </si>
  <si>
    <t>Le Pizou (24)</t>
  </si>
  <si>
    <t>Le Porge (33)</t>
  </si>
  <si>
    <t>Le Pout (33)</t>
  </si>
  <si>
    <t>Le Puy (33)</t>
  </si>
  <si>
    <t>Le Retail (79)</t>
  </si>
  <si>
    <t>Le Rochereau (86)</t>
  </si>
  <si>
    <t>Le Sen (40)</t>
  </si>
  <si>
    <t>Le Seure (17)</t>
  </si>
  <si>
    <t>Le Taillan-Médoc (33)</t>
  </si>
  <si>
    <t>Le Tallud (79)</t>
  </si>
  <si>
    <t>Le Tâtre (16)</t>
  </si>
  <si>
    <t>Le Teich (33)</t>
  </si>
  <si>
    <t>Le Temple (33)</t>
  </si>
  <si>
    <t>Le Temple-sur-Lot (47)</t>
  </si>
  <si>
    <t>Le Thou (17)</t>
  </si>
  <si>
    <t>Le Tourne (33)</t>
  </si>
  <si>
    <t>Le Tuzan (33)</t>
  </si>
  <si>
    <t>Le Vanneau-Irleau (79)</t>
  </si>
  <si>
    <t>Le Verdon-sur-Mer (33)</t>
  </si>
  <si>
    <t>Le Vert (79)</t>
  </si>
  <si>
    <t>Le Vieux-Cérier (16)</t>
  </si>
  <si>
    <t>Le Vigeant (86)</t>
  </si>
  <si>
    <t>Le Vigen (87)</t>
  </si>
  <si>
    <t>Le Vignau (40)</t>
  </si>
  <si>
    <t>Lecumberry (64)</t>
  </si>
  <si>
    <t>Lédat (47)</t>
  </si>
  <si>
    <t>Ledeuix (64)</t>
  </si>
  <si>
    <t>Lée (64)</t>
  </si>
  <si>
    <t>Lées-Athas (64)</t>
  </si>
  <si>
    <t>Lège-Cap-Ferret (33)</t>
  </si>
  <si>
    <t>L'Église-aux-Bois (19)</t>
  </si>
  <si>
    <t>Léguillac-de-Cercles (24)</t>
  </si>
  <si>
    <t>Léguillac-de-l'Auche (24)</t>
  </si>
  <si>
    <t>L'Éguille (17)</t>
  </si>
  <si>
    <t>Leigné-les-Bois (86)</t>
  </si>
  <si>
    <t>Leignes-sur-Fontaine (86)</t>
  </si>
  <si>
    <t>Leigné-sur-Usseau (86)</t>
  </si>
  <si>
    <t>Lembeye (64)</t>
  </si>
  <si>
    <t>Lembras (24)</t>
  </si>
  <si>
    <t>Lème (64)</t>
  </si>
  <si>
    <t>Lempzours (24)</t>
  </si>
  <si>
    <t>Lencloître (86)</t>
  </si>
  <si>
    <t>Lencouacq (40)</t>
  </si>
  <si>
    <t>Léogeats (33)</t>
  </si>
  <si>
    <t>Léognan (33)</t>
  </si>
  <si>
    <t>Léon (40)</t>
  </si>
  <si>
    <t>Léoville (17)</t>
  </si>
  <si>
    <t>Lépaud (23)</t>
  </si>
  <si>
    <t>Lépinas (23)</t>
  </si>
  <si>
    <t>Léren (64)</t>
  </si>
  <si>
    <t>Lerm-et-Musset (33)</t>
  </si>
  <si>
    <t>Les Adjots (16)</t>
  </si>
  <si>
    <t>Les Alleuds (79)</t>
  </si>
  <si>
    <t>Les Angles-sur-Corrèze (19)</t>
  </si>
  <si>
    <t>Les Artigues-de-Lussac (33)</t>
  </si>
  <si>
    <t>Les Billanges (87)</t>
  </si>
  <si>
    <t>Les Billaux (33)</t>
  </si>
  <si>
    <t>Les Cars (87)</t>
  </si>
  <si>
    <t>Les Éduts (17)</t>
  </si>
  <si>
    <t>Les Églises-d'Argenteuil (17)</t>
  </si>
  <si>
    <t>Les Églisottes-et-Chalaures (33)</t>
  </si>
  <si>
    <t>Les Essards (16)</t>
  </si>
  <si>
    <t>Les Essards (17)</t>
  </si>
  <si>
    <t>Les Esseintes (33)</t>
  </si>
  <si>
    <t>Les Eyzies-de-Tayac-Sireuil (24)</t>
  </si>
  <si>
    <t>Les Farges (24)</t>
  </si>
  <si>
    <t>Les Forges (79)</t>
  </si>
  <si>
    <t>Les Fosses (79)</t>
  </si>
  <si>
    <t>Les Gonds (17)</t>
  </si>
  <si>
    <t>Les Gours (16)</t>
  </si>
  <si>
    <t>Les Grands-Chézeaux (87)</t>
  </si>
  <si>
    <t>Les Graulges (24)</t>
  </si>
  <si>
    <t>Les Groseillers (79)</t>
  </si>
  <si>
    <t>Les Lèches (24)</t>
  </si>
  <si>
    <t>Les Lèves-et-Thoumeyragues (33)</t>
  </si>
  <si>
    <t>Les Mars (23)</t>
  </si>
  <si>
    <t>Les Mathes (17)</t>
  </si>
  <si>
    <t>Les Métairies (16)</t>
  </si>
  <si>
    <t>Les Nouillers (17)</t>
  </si>
  <si>
    <t>Les Ormes (86)</t>
  </si>
  <si>
    <t>Les Peintures (33)</t>
  </si>
  <si>
    <t>Les Pins (16)</t>
  </si>
  <si>
    <t>Les Portes-en-Ré (17)</t>
  </si>
  <si>
    <t>Les Salles-de-Castillon (33)</t>
  </si>
  <si>
    <t>Les Salles-Lavauguyon (87)</t>
  </si>
  <si>
    <t>Les Touches-de-Périgny (17)</t>
  </si>
  <si>
    <t>Les Trois-Moutiers (86)</t>
  </si>
  <si>
    <t>Lescar (64)</t>
  </si>
  <si>
    <t>Lescun (64)</t>
  </si>
  <si>
    <t>Lesgor (40)</t>
  </si>
  <si>
    <t>Lésignac-Durand (16)</t>
  </si>
  <si>
    <t>Lésigny (86)</t>
  </si>
  <si>
    <t>Lesparre-Médoc (33)</t>
  </si>
  <si>
    <t>Lesperon (40)</t>
  </si>
  <si>
    <t>Lespielle (64)</t>
  </si>
  <si>
    <t>Lespourcy (64)</t>
  </si>
  <si>
    <t>Lessac (16)</t>
  </si>
  <si>
    <t>Lestards (19)</t>
  </si>
  <si>
    <t>Lestelle-Bétharram (64)</t>
  </si>
  <si>
    <t>Lesterps (16)</t>
  </si>
  <si>
    <t>Lestiac-sur-Garonne (33)</t>
  </si>
  <si>
    <t>Leugny (86)</t>
  </si>
  <si>
    <t>Lévignac-de-Guyenne (47)</t>
  </si>
  <si>
    <t>Lévignacq (40)</t>
  </si>
  <si>
    <t>Leyrat (23)</t>
  </si>
  <si>
    <t>Leyritz-Moncassin (47)</t>
  </si>
  <si>
    <t>Lezay (79)</t>
  </si>
  <si>
    <t>Lhommaizé (86)</t>
  </si>
  <si>
    <t>L'Hôpital-d'Orion (64)</t>
  </si>
  <si>
    <t>L'Hôpital-Saint-Blaise (64)</t>
  </si>
  <si>
    <t>L'Houmeau (17)</t>
  </si>
  <si>
    <t>Lhoumois (79)</t>
  </si>
  <si>
    <t>Libourne (33)</t>
  </si>
  <si>
    <t>Lichans-Sunhar (64)</t>
  </si>
  <si>
    <t>Lichères (16)</t>
  </si>
  <si>
    <t>Lichos (64)</t>
  </si>
  <si>
    <t>Licq-Athérey (64)</t>
  </si>
  <si>
    <t>Liginiac (19)</t>
  </si>
  <si>
    <t>Liglet (86)</t>
  </si>
  <si>
    <t>Lignan-de-Bazas (33)</t>
  </si>
  <si>
    <t>Lignan-de-Bordeaux (33)</t>
  </si>
  <si>
    <t>Lignareix (19)</t>
  </si>
  <si>
    <t>Ligné (16)</t>
  </si>
  <si>
    <t>Ligneyrac (19)</t>
  </si>
  <si>
    <t>Lignières-Sonneville (16)</t>
  </si>
  <si>
    <t>Ligueux (33)</t>
  </si>
  <si>
    <t>Ligueux (24)</t>
  </si>
  <si>
    <t>Ligugé (86)</t>
  </si>
  <si>
    <t>Limalonges (79)</t>
  </si>
  <si>
    <t>Limendous (64)</t>
  </si>
  <si>
    <t>Limeuil (24)</t>
  </si>
  <si>
    <t>Limeyrat (24)</t>
  </si>
  <si>
    <t>Limoges (87)</t>
  </si>
  <si>
    <t>Linard (23)</t>
  </si>
  <si>
    <t>Linards (87)</t>
  </si>
  <si>
    <t>Linars (16)</t>
  </si>
  <si>
    <t>Linazay (86)</t>
  </si>
  <si>
    <t>Liniers (86)</t>
  </si>
  <si>
    <t>Linxe (40)</t>
  </si>
  <si>
    <t>Liorac-sur-Louyre (24)</t>
  </si>
  <si>
    <t>Liourdres (19)</t>
  </si>
  <si>
    <t>Lioux-les-Monges (23)</t>
  </si>
  <si>
    <t>Liposthey (40)</t>
  </si>
  <si>
    <t>Lisle (24)</t>
  </si>
  <si>
    <t>L'Isle-d'Espagnac (16)</t>
  </si>
  <si>
    <t>L'Isle-Jourdain (86)</t>
  </si>
  <si>
    <t>Lissac-sur-Couze (19)</t>
  </si>
  <si>
    <t>Listrac-de-Durèze (33)</t>
  </si>
  <si>
    <t>Listrac-Médoc (33)</t>
  </si>
  <si>
    <t>Lit-et-Mixe (40)</t>
  </si>
  <si>
    <t>Livron (64)</t>
  </si>
  <si>
    <t>Lizant (86)</t>
  </si>
  <si>
    <t>Lizières (23)</t>
  </si>
  <si>
    <t>Lohitzun-Oyhercq (64)</t>
  </si>
  <si>
    <t>Loire-les-Marais (17)</t>
  </si>
  <si>
    <t>Loiré-sur-Nie (17)</t>
  </si>
  <si>
    <t>Loix (17)</t>
  </si>
  <si>
    <t>Lolme (24)</t>
  </si>
  <si>
    <t>Lombia (64)</t>
  </si>
  <si>
    <t>Lonçon (64)</t>
  </si>
  <si>
    <t>Londigny (16)</t>
  </si>
  <si>
    <t>Longèves (17)</t>
  </si>
  <si>
    <t>Longré (16)</t>
  </si>
  <si>
    <t>Longueville (47)</t>
  </si>
  <si>
    <t>Lonnes (16)</t>
  </si>
  <si>
    <t>Lons (64)</t>
  </si>
  <si>
    <t>Lonzac (17)</t>
  </si>
  <si>
    <t>Lorignac (17)</t>
  </si>
  <si>
    <t>Lorigné (79)</t>
  </si>
  <si>
    <t>Lormont (33)</t>
  </si>
  <si>
    <t>Losse (40)</t>
  </si>
  <si>
    <t>Lostanges (19)</t>
  </si>
  <si>
    <t>Loubejac (24)</t>
  </si>
  <si>
    <t>Loubens (33)</t>
  </si>
  <si>
    <t>Loubès-Bernac (47)</t>
  </si>
  <si>
    <t>Loubieng (64)</t>
  </si>
  <si>
    <t>Loubigné (79)</t>
  </si>
  <si>
    <t>Loubillé (79)</t>
  </si>
  <si>
    <t>Louchats (33)</t>
  </si>
  <si>
    <t>Loudun (86)</t>
  </si>
  <si>
    <t>Louer (40)</t>
  </si>
  <si>
    <t>Lougratte (47)</t>
  </si>
  <si>
    <t>Louhossoa (64)</t>
  </si>
  <si>
    <t>Louignac (19)</t>
  </si>
  <si>
    <t>Louin (79)</t>
  </si>
  <si>
    <t>Loulay (17)</t>
  </si>
  <si>
    <t>Loupes (33)</t>
  </si>
  <si>
    <t>Loupiac (33)</t>
  </si>
  <si>
    <t>Loupiac-de-la-Réole (33)</t>
  </si>
  <si>
    <t>Lourdios-Ichère (64)</t>
  </si>
  <si>
    <t>Lourdoueix-Saint-Pierre (23)</t>
  </si>
  <si>
    <t>Lourenties (64)</t>
  </si>
  <si>
    <t>Lourquen (40)</t>
  </si>
  <si>
    <t>Louvie-Juzon (64)</t>
  </si>
  <si>
    <t>Louvie-Soubiron (64)</t>
  </si>
  <si>
    <t>Louvigny (64)</t>
  </si>
  <si>
    <t>Louzac-Saint-André (16)</t>
  </si>
  <si>
    <t>Louzignac (17)</t>
  </si>
  <si>
    <t>Louzy (79)</t>
  </si>
  <si>
    <t>Lozay (17)</t>
  </si>
  <si>
    <t>Lubbon (40)</t>
  </si>
  <si>
    <t>Lubersac (19)</t>
  </si>
  <si>
    <t>Luc-Armau (64)</t>
  </si>
  <si>
    <t>Lucarré (64)</t>
  </si>
  <si>
    <t>Lucbardez-et-Bargues (40)</t>
  </si>
  <si>
    <t>Lucgarier (64)</t>
  </si>
  <si>
    <t>Luchapt (86)</t>
  </si>
  <si>
    <t>Luchat (17)</t>
  </si>
  <si>
    <t>Luché-sur-Brioux (79)</t>
  </si>
  <si>
    <t>Luché-Thouarsais (79)</t>
  </si>
  <si>
    <t>Lucmau (33)</t>
  </si>
  <si>
    <t>Lucq-de-Béarn (64)</t>
  </si>
  <si>
    <t>Ludon-Médoc (33)</t>
  </si>
  <si>
    <t>Lüe (40)</t>
  </si>
  <si>
    <t>Lugaignac (33)</t>
  </si>
  <si>
    <t>Lugasson (33)</t>
  </si>
  <si>
    <t>Luglon (40)</t>
  </si>
  <si>
    <t>Lugon-et-l'Île-du-Carnay (33)</t>
  </si>
  <si>
    <t>Lugos (33)</t>
  </si>
  <si>
    <t>Lunas (24)</t>
  </si>
  <si>
    <t>Lupersat (23)</t>
  </si>
  <si>
    <t>Lupsault (16)</t>
  </si>
  <si>
    <t>Lurbe-Saint-Christau (64)</t>
  </si>
  <si>
    <t>Lusignac (24)</t>
  </si>
  <si>
    <t>Lusignan (86)</t>
  </si>
  <si>
    <t>Lusignan-Petit (47)</t>
  </si>
  <si>
    <t>Lussac (17)</t>
  </si>
  <si>
    <t>Lussac (16)</t>
  </si>
  <si>
    <t>Lussac (33)</t>
  </si>
  <si>
    <t>Lussac-les-Châteaux (86)</t>
  </si>
  <si>
    <t>Lussac-les-Églises (87)</t>
  </si>
  <si>
    <t>Lussagnet (40)</t>
  </si>
  <si>
    <t>Lussagnet-Lusson (64)</t>
  </si>
  <si>
    <t>Lussant (17)</t>
  </si>
  <si>
    <t>Lussas-et-Nontronneau (24)</t>
  </si>
  <si>
    <t>Lussat (23)</t>
  </si>
  <si>
    <t>Lusseray (79)</t>
  </si>
  <si>
    <t>Luxé (16)</t>
  </si>
  <si>
    <t>Luxe-Sumberraute (64)</t>
  </si>
  <si>
    <t>Luxey (40)</t>
  </si>
  <si>
    <t>Luzay (79)</t>
  </si>
  <si>
    <t>Lys (64)</t>
  </si>
  <si>
    <t>Macau (33)</t>
  </si>
  <si>
    <t>Macaye (64)</t>
  </si>
  <si>
    <t>Macqueville (17)</t>
  </si>
  <si>
    <t>Madaillan (47)</t>
  </si>
  <si>
    <t>Madirac (33)</t>
  </si>
  <si>
    <t>Madranges (19)</t>
  </si>
  <si>
    <t>Magescq (40)</t>
  </si>
  <si>
    <t>Magnac-Bourg (87)</t>
  </si>
  <si>
    <t>Magnac-Laval (87)</t>
  </si>
  <si>
    <t>Magnac-Lavalette-Villars (16)</t>
  </si>
  <si>
    <t>Magnac-sur-Touvre (16)</t>
  </si>
  <si>
    <t>Magnat-l'Étrange (23)</t>
  </si>
  <si>
    <t>Magné (86)</t>
  </si>
  <si>
    <t>Magné (79)</t>
  </si>
  <si>
    <t>Mailhac-sur-Benaize (87)</t>
  </si>
  <si>
    <t>Maillas (40)</t>
  </si>
  <si>
    <t>Maillé (86)</t>
  </si>
  <si>
    <t>Maillères (40)</t>
  </si>
  <si>
    <t>Maine-de-Boixe (16)</t>
  </si>
  <si>
    <t>Mainfonds (16)</t>
  </si>
  <si>
    <t>Mainsat (23)</t>
  </si>
  <si>
    <t>Mainxe (16)</t>
  </si>
  <si>
    <t>Mainzac (16)</t>
  </si>
  <si>
    <t>Mairé (86)</t>
  </si>
  <si>
    <t>Mairé-Levescault (79)</t>
  </si>
  <si>
    <t>Maison-Feyne (23)</t>
  </si>
  <si>
    <t>Maisonnais-sur-Tardoire (87)</t>
  </si>
  <si>
    <t>Maisonnay (79)</t>
  </si>
  <si>
    <t>Maisonneuve (86)</t>
  </si>
  <si>
    <t>Maisonnisses (23)</t>
  </si>
  <si>
    <t>Maisontiers (79)</t>
  </si>
  <si>
    <t>Malaussanne (64)</t>
  </si>
  <si>
    <t>Malaville (16)</t>
  </si>
  <si>
    <t>Malemort-sur-Corrèze (19)</t>
  </si>
  <si>
    <t>Malleret (23)</t>
  </si>
  <si>
    <t>Malleret-Boussac (23)</t>
  </si>
  <si>
    <t>Malval (23)</t>
  </si>
  <si>
    <t>Manaurie (24)</t>
  </si>
  <si>
    <t>Mano (40)</t>
  </si>
  <si>
    <t>Manot (16)</t>
  </si>
  <si>
    <t>Mansac (19)</t>
  </si>
  <si>
    <t>Mansat-la-Courrière (23)</t>
  </si>
  <si>
    <t>Mansle (16)</t>
  </si>
  <si>
    <t>Mant (40)</t>
  </si>
  <si>
    <t>Manzac-sur-Vern (24)</t>
  </si>
  <si>
    <t>Marans (17)</t>
  </si>
  <si>
    <t>Maransin (33)</t>
  </si>
  <si>
    <t>Marçay (86)</t>
  </si>
  <si>
    <t>Marcellus (47)</t>
  </si>
  <si>
    <t>Marcenais (33)</t>
  </si>
  <si>
    <t>Marcheprime (33)</t>
  </si>
  <si>
    <t>Marcillac (33)</t>
  </si>
  <si>
    <t>Marcillac-la-Croisille (19)</t>
  </si>
  <si>
    <t>Marcillac-la-Croze (19)</t>
  </si>
  <si>
    <t>Marcillac-Lanville (16)</t>
  </si>
  <si>
    <t>Marcillac-Saint-Quentin (24)</t>
  </si>
  <si>
    <t>Marc-la-Tour (19)</t>
  </si>
  <si>
    <t>Marennes (17)</t>
  </si>
  <si>
    <t>Mareuil (24)</t>
  </si>
  <si>
    <t>Mareuil (16)</t>
  </si>
  <si>
    <t>Margaux (33)</t>
  </si>
  <si>
    <t>Margerides (19)</t>
  </si>
  <si>
    <t>Margueron (33)</t>
  </si>
  <si>
    <t>Marignac (17)</t>
  </si>
  <si>
    <t>Marigny (79)</t>
  </si>
  <si>
    <t>Marigny-Brizay (86)</t>
  </si>
  <si>
    <t>Marigny-Chemereau (86)</t>
  </si>
  <si>
    <t>Marillac-le-Franc (16)</t>
  </si>
  <si>
    <t>Marimbault (33)</t>
  </si>
  <si>
    <t>Marions (33)</t>
  </si>
  <si>
    <t>Marmande (47)</t>
  </si>
  <si>
    <t>Marmont-Pachas (47)</t>
  </si>
  <si>
    <t>Marnac (24)</t>
  </si>
  <si>
    <t>Marnay (86)</t>
  </si>
  <si>
    <t>Marnes (79)</t>
  </si>
  <si>
    <t>Marpaps (40)</t>
  </si>
  <si>
    <t>Marquay (24)</t>
  </si>
  <si>
    <t>Marsac (23)</t>
  </si>
  <si>
    <t>Marsac (16)</t>
  </si>
  <si>
    <t>Marsac-sur-l'Isle (24)</t>
  </si>
  <si>
    <t>Marsais (17)</t>
  </si>
  <si>
    <t>Marsalès (24)</t>
  </si>
  <si>
    <t>Marsaneix (24)</t>
  </si>
  <si>
    <t>Marsas (33)</t>
  </si>
  <si>
    <t>Marsilly (17)</t>
  </si>
  <si>
    <t>Martaizé (86)</t>
  </si>
  <si>
    <t>Marthon (16)</t>
  </si>
  <si>
    <t>Martignas-sur-Jalle (33)</t>
  </si>
  <si>
    <t>Martillac (33)</t>
  </si>
  <si>
    <t>Martres (33)</t>
  </si>
  <si>
    <t>Marval (87)</t>
  </si>
  <si>
    <t>Masbaraud-Mérignat (23)</t>
  </si>
  <si>
    <t>Mascaraàs-Haron (64)</t>
  </si>
  <si>
    <t>Maslacq (64)</t>
  </si>
  <si>
    <t>Masléon (87)</t>
  </si>
  <si>
    <t>Masparraute (64)</t>
  </si>
  <si>
    <t>Maspie-Lalonquère-Juillacq (64)</t>
  </si>
  <si>
    <t>Masquières (47)</t>
  </si>
  <si>
    <t>Massac (17)</t>
  </si>
  <si>
    <t>Massais (79)</t>
  </si>
  <si>
    <t>Masseilles (33)</t>
  </si>
  <si>
    <t>Massels (47)</t>
  </si>
  <si>
    <t>Masseret (19)</t>
  </si>
  <si>
    <t>Massignac (16)</t>
  </si>
  <si>
    <t>Massognes (86)</t>
  </si>
  <si>
    <t>Massoulès (47)</t>
  </si>
  <si>
    <t>Massugas (33)</t>
  </si>
  <si>
    <t>Matha (17)</t>
  </si>
  <si>
    <t>Maucor (64)</t>
  </si>
  <si>
    <t>Maulay (86)</t>
  </si>
  <si>
    <t>Mauléon (79)</t>
  </si>
  <si>
    <t>Mauléon-Licharre (64)</t>
  </si>
  <si>
    <t>Mauprévoir (86)</t>
  </si>
  <si>
    <t>Maure (64)</t>
  </si>
  <si>
    <t>Maurens (24)</t>
  </si>
  <si>
    <t>Mauriac (33)</t>
  </si>
  <si>
    <t>Mauries (40)</t>
  </si>
  <si>
    <t>Maurrin (40)</t>
  </si>
  <si>
    <t>Maussac (19)</t>
  </si>
  <si>
    <t>Mautes (23)</t>
  </si>
  <si>
    <t>Mauvezin-d'Armagnac (40)</t>
  </si>
  <si>
    <t>Mauvezin-sur-Gupie (47)</t>
  </si>
  <si>
    <t>Mauzac-et-Grand-Castang (24)</t>
  </si>
  <si>
    <t>Mauzens-et-Miremont (24)</t>
  </si>
  <si>
    <t>Mauzé-sur-le-Mignon (79)</t>
  </si>
  <si>
    <t>Mauzé-Thouarsais (79)</t>
  </si>
  <si>
    <t>Mayac (24)</t>
  </si>
  <si>
    <t>Maylis (40)</t>
  </si>
  <si>
    <t>Mazeirat (23)</t>
  </si>
  <si>
    <t>Mazeray (17)</t>
  </si>
  <si>
    <t>Mazères (33)</t>
  </si>
  <si>
    <t>Mazères-Lezons (64)</t>
  </si>
  <si>
    <t>Mazerolles (17)</t>
  </si>
  <si>
    <t>Mazerolles (64)</t>
  </si>
  <si>
    <t>Mazerolles (40)</t>
  </si>
  <si>
    <t>Mazerolles (86)</t>
  </si>
  <si>
    <t>Mazerolles (16)</t>
  </si>
  <si>
    <t>Mazeuil (86)</t>
  </si>
  <si>
    <t>Mazeyrolles (24)</t>
  </si>
  <si>
    <t>Mazières (16)</t>
  </si>
  <si>
    <t>Mazières-en-Gâtine (79)</t>
  </si>
  <si>
    <t>Mazières-Naresse (47)</t>
  </si>
  <si>
    <t>Mazières-sur-Béronne (79)</t>
  </si>
  <si>
    <t>Mazion (33)</t>
  </si>
  <si>
    <t>Méasnes (23)</t>
  </si>
  <si>
    <t>Médillac (16)</t>
  </si>
  <si>
    <t>Médis (17)</t>
  </si>
  <si>
    <t>Mées (40)</t>
  </si>
  <si>
    <t>Méharin (64)</t>
  </si>
  <si>
    <t>Meilhac (87)</t>
  </si>
  <si>
    <t>Meilhan (40)</t>
  </si>
  <si>
    <t>Meilhan-sur-Garonne (47)</t>
  </si>
  <si>
    <t>Meilhards (19)</t>
  </si>
  <si>
    <t>Meillon (64)</t>
  </si>
  <si>
    <t>Melle (79)</t>
  </si>
  <si>
    <t>Melleran (79)</t>
  </si>
  <si>
    <t>Mendionde (64)</t>
  </si>
  <si>
    <t>Menditte (64)</t>
  </si>
  <si>
    <t>Mendive (64)</t>
  </si>
  <si>
    <t>Ménesplet (24)</t>
  </si>
  <si>
    <t>Ménigoute (79)</t>
  </si>
  <si>
    <t>Ménoire (19)</t>
  </si>
  <si>
    <t>Mensignac (24)</t>
  </si>
  <si>
    <t>Méracq (64)</t>
  </si>
  <si>
    <t>Mercoeur (19)</t>
  </si>
  <si>
    <t>Mérignac (17)</t>
  </si>
  <si>
    <t>Mérignac (33)</t>
  </si>
  <si>
    <t>Mérignac (16)</t>
  </si>
  <si>
    <t>Mérignas (33)</t>
  </si>
  <si>
    <t>Mérinchal (23)</t>
  </si>
  <si>
    <t>Méritein (64)</t>
  </si>
  <si>
    <t>Merlines (19)</t>
  </si>
  <si>
    <t>Merpins (16)</t>
  </si>
  <si>
    <t>Meschers-sur-Gironde (17)</t>
  </si>
  <si>
    <t>Mescoules (24)</t>
  </si>
  <si>
    <t>Mesnac (16)</t>
  </si>
  <si>
    <t>Mesplède (64)</t>
  </si>
  <si>
    <t>Messac (17)</t>
  </si>
  <si>
    <t>Messanges (40)</t>
  </si>
  <si>
    <t>Messé (79)</t>
  </si>
  <si>
    <t>Messemé (86)</t>
  </si>
  <si>
    <t>Mesterrieux (33)</t>
  </si>
  <si>
    <t>Mestes (19)</t>
  </si>
  <si>
    <t>Meursac (17)</t>
  </si>
  <si>
    <t>Meux (17)</t>
  </si>
  <si>
    <t>Meuzac (87)</t>
  </si>
  <si>
    <t>Meymac (19)</t>
  </si>
  <si>
    <t>Meyrals (24)</t>
  </si>
  <si>
    <t>Meyrignac-l'Église (19)</t>
  </si>
  <si>
    <t>Meyssac (19)</t>
  </si>
  <si>
    <t>Mézières-sur-Issoire (87)</t>
  </si>
  <si>
    <t>Mézin (47)</t>
  </si>
  <si>
    <t>Mézos (40)</t>
  </si>
  <si>
    <t>Mialet (24)</t>
  </si>
  <si>
    <t>Mialos (64)</t>
  </si>
  <si>
    <t>Mignaloux-Beauvoir (86)</t>
  </si>
  <si>
    <t>Migné-Auxances (86)</t>
  </si>
  <si>
    <t>Migré (17)</t>
  </si>
  <si>
    <t>Migron (17)</t>
  </si>
  <si>
    <t>Milhac-d'Auberoche (24)</t>
  </si>
  <si>
    <t>Milhac-de-Nontron (24)</t>
  </si>
  <si>
    <t>Millac (86)</t>
  </si>
  <si>
    <t>Millevaches (19)</t>
  </si>
  <si>
    <t>Mimbaste (40)</t>
  </si>
  <si>
    <t>Mimizan (40)</t>
  </si>
  <si>
    <t>Minzac (24)</t>
  </si>
  <si>
    <t>Mios (33)</t>
  </si>
  <si>
    <t>Miossens-Lanusse (64)</t>
  </si>
  <si>
    <t>Mirambeau (17)</t>
  </si>
  <si>
    <t>Miramont-de-Guyenne (47)</t>
  </si>
  <si>
    <t>Miramont-Sensacq (40)</t>
  </si>
  <si>
    <t>Mirebeau (86)</t>
  </si>
  <si>
    <t>Mirepeix (64)</t>
  </si>
  <si>
    <t>Missé (79)</t>
  </si>
  <si>
    <t>Misson (40)</t>
  </si>
  <si>
    <t>Moëze (17)</t>
  </si>
  <si>
    <t>Moings (17)</t>
  </si>
  <si>
    <t>Moirax (47)</t>
  </si>
  <si>
    <t>Moissannes (87)</t>
  </si>
  <si>
    <t>Molières (24)</t>
  </si>
  <si>
    <t>Moliets-et-Maa (40)</t>
  </si>
  <si>
    <t>Momas (64)</t>
  </si>
  <si>
    <t>Mombrier (33)</t>
  </si>
  <si>
    <t>Momuy (40)</t>
  </si>
  <si>
    <t>Momy (64)</t>
  </si>
  <si>
    <t>Monassut-Audiracq (64)</t>
  </si>
  <si>
    <t>Monbahus (47)</t>
  </si>
  <si>
    <t>Monbalen (47)</t>
  </si>
  <si>
    <t>Monbazillac (24)</t>
  </si>
  <si>
    <t>Moncaup (64)</t>
  </si>
  <si>
    <t>Moncaut (47)</t>
  </si>
  <si>
    <t>Moncayolle-Larrory-Mendibieu (64)</t>
  </si>
  <si>
    <t>Monceaux-sur-Dordogne (19)</t>
  </si>
  <si>
    <t>Moncla (64)</t>
  </si>
  <si>
    <t>Monclar (47)</t>
  </si>
  <si>
    <t>Moncontour (86)</t>
  </si>
  <si>
    <t>Moncoutant (79)</t>
  </si>
  <si>
    <t>Moncrabeau (47)</t>
  </si>
  <si>
    <t>Mondion (86)</t>
  </si>
  <si>
    <t>Monein (64)</t>
  </si>
  <si>
    <t>Monestier (24)</t>
  </si>
  <si>
    <t>Monestier-Merlines (19)</t>
  </si>
  <si>
    <t>Monestier-Port-Dieu (19)</t>
  </si>
  <si>
    <t>Monfaucon (24)</t>
  </si>
  <si>
    <t>Monflanquin (47)</t>
  </si>
  <si>
    <t>Mongaillard (47)</t>
  </si>
  <si>
    <t>Mongauzy (33)</t>
  </si>
  <si>
    <t>Monget (40)</t>
  </si>
  <si>
    <t>Monheurt (47)</t>
  </si>
  <si>
    <t>Monmadalès (24)</t>
  </si>
  <si>
    <t>Monmarvès (24)</t>
  </si>
  <si>
    <t>Monpazier (24)</t>
  </si>
  <si>
    <t>Monpezat (64)</t>
  </si>
  <si>
    <t>Monplaisant (24)</t>
  </si>
  <si>
    <t>Monprimblanc (33)</t>
  </si>
  <si>
    <t>Mons (17)</t>
  </si>
  <si>
    <t>Mons (16)</t>
  </si>
  <si>
    <t>Monsac (24)</t>
  </si>
  <si>
    <t>Monsaguel (24)</t>
  </si>
  <si>
    <t>Monsec (24)</t>
  </si>
  <si>
    <t>Monségur (47)</t>
  </si>
  <si>
    <t>Monségur (64)</t>
  </si>
  <si>
    <t>Monségur (40)</t>
  </si>
  <si>
    <t>Monségur (33)</t>
  </si>
  <si>
    <t>Monsempron-Libos (47)</t>
  </si>
  <si>
    <t>Mont (64)</t>
  </si>
  <si>
    <t>Montagnac-d'Auberoche (24)</t>
  </si>
  <si>
    <t>Montagnac-la-Crempse (24)</t>
  </si>
  <si>
    <t>Montagnac-sur-Auvignon (47)</t>
  </si>
  <si>
    <t>Montagnac-sur-Lède (47)</t>
  </si>
  <si>
    <t>Montagne (33)</t>
  </si>
  <si>
    <t>Montagoudin (33)</t>
  </si>
  <si>
    <t>Montagrier (24)</t>
  </si>
  <si>
    <t>Montagut (64)</t>
  </si>
  <si>
    <t>Montaignac-Saint-Hippolyte (19)</t>
  </si>
  <si>
    <t>Montaigut-le-Blanc (23)</t>
  </si>
  <si>
    <t>Montalembert (79)</t>
  </si>
  <si>
    <t>Montamisé (86)</t>
  </si>
  <si>
    <t>Montaner (64)</t>
  </si>
  <si>
    <t>Montardon (64)</t>
  </si>
  <si>
    <t>Montastruc (47)</t>
  </si>
  <si>
    <t>Montauriol (47)</t>
  </si>
  <si>
    <t>Montaut (24)</t>
  </si>
  <si>
    <t>Montaut (47)</t>
  </si>
  <si>
    <t>Montaut (64)</t>
  </si>
  <si>
    <t>Montaut (40)</t>
  </si>
  <si>
    <t>Montayral (47)</t>
  </si>
  <si>
    <t>Montazeau (24)</t>
  </si>
  <si>
    <t>Montboucher (23)</t>
  </si>
  <si>
    <t>Montboyer (16)</t>
  </si>
  <si>
    <t>Montbron (16)</t>
  </si>
  <si>
    <t>Montcaret (24)</t>
  </si>
  <si>
    <t>Montchaude (16)</t>
  </si>
  <si>
    <t>Mont-de-Marsan (40)</t>
  </si>
  <si>
    <t>Mont-Disse (64)</t>
  </si>
  <si>
    <t>Montégut (40)</t>
  </si>
  <si>
    <t>Montemboeuf (16)</t>
  </si>
  <si>
    <t>Montendre (17)</t>
  </si>
  <si>
    <t>Montesquieu (47)</t>
  </si>
  <si>
    <t>Monteton (47)</t>
  </si>
  <si>
    <t>Montferrand-du-Périgord (24)</t>
  </si>
  <si>
    <t>Montfort (64)</t>
  </si>
  <si>
    <t>Montfort-en-Chalosse (40)</t>
  </si>
  <si>
    <t>Montgaillard (40)</t>
  </si>
  <si>
    <t>Montgibaud (19)</t>
  </si>
  <si>
    <t>Montguyon (17)</t>
  </si>
  <si>
    <t>Monthoiron (86)</t>
  </si>
  <si>
    <t>Montignac (33)</t>
  </si>
  <si>
    <t>Montignac (24)</t>
  </si>
  <si>
    <t>Montignac-Charente (16)</t>
  </si>
  <si>
    <t>Montignac-de-Lauzun (47)</t>
  </si>
  <si>
    <t>Montignac-le-Coq (16)</t>
  </si>
  <si>
    <t>Montignac-Toupinerie (47)</t>
  </si>
  <si>
    <t>Montigné (16)</t>
  </si>
  <si>
    <t>Montils (17)</t>
  </si>
  <si>
    <t>Montjean (16)</t>
  </si>
  <si>
    <t>Montlieu-la-Garde (17)</t>
  </si>
  <si>
    <t>Montmoreau-Saint-Cybard (16)</t>
  </si>
  <si>
    <t>Montmorillon (86)</t>
  </si>
  <si>
    <t>Montory (64)</t>
  </si>
  <si>
    <t>Montpellier-de-Médillan (17)</t>
  </si>
  <si>
    <t>Montpeyroux (24)</t>
  </si>
  <si>
    <t>Montpezat (47)</t>
  </si>
  <si>
    <t>Montpon-Ménestérol (24)</t>
  </si>
  <si>
    <t>Montpouillan (47)</t>
  </si>
  <si>
    <t>Montravers (79)</t>
  </si>
  <si>
    <t>Montrem (24)</t>
  </si>
  <si>
    <t>Montreuil-Bonnin (86)</t>
  </si>
  <si>
    <t>Montrollet (16)</t>
  </si>
  <si>
    <t>Montrol-Sénard (87)</t>
  </si>
  <si>
    <t>Montroy (17)</t>
  </si>
  <si>
    <t>Montsoué (40)</t>
  </si>
  <si>
    <t>Monts-sur-Guesnes (86)</t>
  </si>
  <si>
    <t>Montussan (33)</t>
  </si>
  <si>
    <t>Monviel (47)</t>
  </si>
  <si>
    <t>Moragne (17)</t>
  </si>
  <si>
    <t>Morcenx (40)</t>
  </si>
  <si>
    <t>Morganx (40)</t>
  </si>
  <si>
    <t>Morizès (33)</t>
  </si>
  <si>
    <t>Morlaàs (64)</t>
  </si>
  <si>
    <t>Morlanne (64)</t>
  </si>
  <si>
    <t>Mornac (16)</t>
  </si>
  <si>
    <t>Mornac-sur-Seudre (17)</t>
  </si>
  <si>
    <t>Mortagne-sur-Gironde (17)</t>
  </si>
  <si>
    <t>Mortemart (87)</t>
  </si>
  <si>
    <t>Mortiers (17)</t>
  </si>
  <si>
    <t>Morton (86)</t>
  </si>
  <si>
    <t>Mortroux (23)</t>
  </si>
  <si>
    <t>Mosnac (16)</t>
  </si>
  <si>
    <t>Mosnac (17)</t>
  </si>
  <si>
    <t>Mougon (79)</t>
  </si>
  <si>
    <t>Mouguerre (64)</t>
  </si>
  <si>
    <t>Mouhous (64)</t>
  </si>
  <si>
    <t>Mouillac (33)</t>
  </si>
  <si>
    <t>Mouleydier (24)</t>
  </si>
  <si>
    <t>Moulidars (16)</t>
  </si>
  <si>
    <t>Mouliets-et-Villemartin (33)</t>
  </si>
  <si>
    <t>Moulinet (47)</t>
  </si>
  <si>
    <t>Moulin-Neuf (24)</t>
  </si>
  <si>
    <t>Moulis-en-Médoc (33)</t>
  </si>
  <si>
    <t>Moulismes (86)</t>
  </si>
  <si>
    <t>Moulon (33)</t>
  </si>
  <si>
    <t>Moumour (64)</t>
  </si>
  <si>
    <t>Mourens (33)</t>
  </si>
  <si>
    <t>Mourenx (64)</t>
  </si>
  <si>
    <t>Mourioux-Vieilleville (23)</t>
  </si>
  <si>
    <t>Mouscardès (40)</t>
  </si>
  <si>
    <t>Moussac (86)</t>
  </si>
  <si>
    <t>Moustey (40)</t>
  </si>
  <si>
    <t>Moustier (47)</t>
  </si>
  <si>
    <t>Moustier-Ventadour (19)</t>
  </si>
  <si>
    <t>Mouterre-Silly (86)</t>
  </si>
  <si>
    <t>Mouterre-sur-Blourde (86)</t>
  </si>
  <si>
    <t>Mouthiers-sur-Boëme (16)</t>
  </si>
  <si>
    <t>Moutier-d'Ahun (23)</t>
  </si>
  <si>
    <t>Moutier-Malcard (23)</t>
  </si>
  <si>
    <t>Moutier-Rozeille (23)</t>
  </si>
  <si>
    <t>Moutiers-sous-Argenton (79)</t>
  </si>
  <si>
    <t>Moutiers-sous-Chantemerle (79)</t>
  </si>
  <si>
    <t>Mouton (16)</t>
  </si>
  <si>
    <t>Moutonneau (16)</t>
  </si>
  <si>
    <t>Mouzens (24)</t>
  </si>
  <si>
    <t>Mouzon (16)</t>
  </si>
  <si>
    <t>Mugron (40)</t>
  </si>
  <si>
    <t>Muron (17)</t>
  </si>
  <si>
    <t>Musculdy (64)</t>
  </si>
  <si>
    <t>Mussidan (24)</t>
  </si>
  <si>
    <t>Nabas (64)</t>
  </si>
  <si>
    <t>Nabinaud (16)</t>
  </si>
  <si>
    <t>Nabirat (24)</t>
  </si>
  <si>
    <t>Nachamps (17)</t>
  </si>
  <si>
    <t>Nadaillac (24)</t>
  </si>
  <si>
    <t>Nailhac (24)</t>
  </si>
  <si>
    <t>Naillat (23)</t>
  </si>
  <si>
    <t>Naintré (86)</t>
  </si>
  <si>
    <t>Nalliers (86)</t>
  </si>
  <si>
    <t>Nanclars (16)</t>
  </si>
  <si>
    <t>Nancras (17)</t>
  </si>
  <si>
    <t>Nanteuil (79)</t>
  </si>
  <si>
    <t>Nanteuil-Auriac-de-Bourzac (24)</t>
  </si>
  <si>
    <t>Nanteuil-en-Vallée (16)</t>
  </si>
  <si>
    <t>Nantheuil (24)</t>
  </si>
  <si>
    <t>Nanthiat (24)</t>
  </si>
  <si>
    <t>Nantiat (87)</t>
  </si>
  <si>
    <t>Nantillé (17)</t>
  </si>
  <si>
    <t>Narcastet (64)</t>
  </si>
  <si>
    <t>Narp (64)</t>
  </si>
  <si>
    <t>Narrosse (40)</t>
  </si>
  <si>
    <t>Nassiet (40)</t>
  </si>
  <si>
    <t>Nastringues (24)</t>
  </si>
  <si>
    <t>Naujac-sur-Mer (33)</t>
  </si>
  <si>
    <t>Naujan-et-Postiac (33)</t>
  </si>
  <si>
    <t>Naussannes (24)</t>
  </si>
  <si>
    <t>Navailles-Angos (64)</t>
  </si>
  <si>
    <t>Navarrenx (64)</t>
  </si>
  <si>
    <t>Naves (19)</t>
  </si>
  <si>
    <t>Nay (64)</t>
  </si>
  <si>
    <t>Néac (33)</t>
  </si>
  <si>
    <t>Nedde (87)</t>
  </si>
  <si>
    <t>Négrondes (24)</t>
  </si>
  <si>
    <t>Néoux (23)</t>
  </si>
  <si>
    <t>Nérac (47)</t>
  </si>
  <si>
    <t>Nerbis (40)</t>
  </si>
  <si>
    <t>Nercillac (16)</t>
  </si>
  <si>
    <t>Néré (17)</t>
  </si>
  <si>
    <t>Nérigean (33)</t>
  </si>
  <si>
    <t>Nérignac (86)</t>
  </si>
  <si>
    <t>Nersac (16)</t>
  </si>
  <si>
    <t>Nespouls (19)</t>
  </si>
  <si>
    <t>Neuffons (33)</t>
  </si>
  <si>
    <t>Neuillac (17)</t>
  </si>
  <si>
    <t>Neulles (17)</t>
  </si>
  <si>
    <t>Neuvic (24)</t>
  </si>
  <si>
    <t>Neuvic (19)</t>
  </si>
  <si>
    <t>Neuvic-Entier (87)</t>
  </si>
  <si>
    <t>Neuvicq (17)</t>
  </si>
  <si>
    <t>Neuvicq-le-Château (17)</t>
  </si>
  <si>
    <t>Neuville (19)</t>
  </si>
  <si>
    <t>Neuville-de-Poitou (86)</t>
  </si>
  <si>
    <t>Neuvy-Bouin (79)</t>
  </si>
  <si>
    <t>Nexon (87)</t>
  </si>
  <si>
    <t>Nicole (47)</t>
  </si>
  <si>
    <t>Nieuil (16)</t>
  </si>
  <si>
    <t>Nieuil-l'Espoir (86)</t>
  </si>
  <si>
    <t>Nieul (87)</t>
  </si>
  <si>
    <t>Nieul-lès-Saintes (17)</t>
  </si>
  <si>
    <t>Nieulle-sur-Seudre (17)</t>
  </si>
  <si>
    <t>Nieul-le-Virouil (17)</t>
  </si>
  <si>
    <t>Nieul-sur-Mer (17)</t>
  </si>
  <si>
    <t>Niort (79)</t>
  </si>
  <si>
    <t>Noailhac (19)</t>
  </si>
  <si>
    <t>Noaillac (33)</t>
  </si>
  <si>
    <t>Noaillan (33)</t>
  </si>
  <si>
    <t>Noailles (19)</t>
  </si>
  <si>
    <t>Noguères (64)</t>
  </si>
  <si>
    <t>Nojals-et-Clotte (24)</t>
  </si>
  <si>
    <t>Nomdieu (47)</t>
  </si>
  <si>
    <t>Nonac (16)</t>
  </si>
  <si>
    <t>Nonards (19)</t>
  </si>
  <si>
    <t>Nonaville (16)</t>
  </si>
  <si>
    <t>Nontron (24)</t>
  </si>
  <si>
    <t>Noth (23)</t>
  </si>
  <si>
    <t>Notre-Dame-de-Sanilhac (24)</t>
  </si>
  <si>
    <t>Nouaillé-Maupertuis (86)</t>
  </si>
  <si>
    <t>Nouhant (23)</t>
  </si>
  <si>
    <t>Nouic (87)</t>
  </si>
  <si>
    <t>Nousse (40)</t>
  </si>
  <si>
    <t>Nousty (64)</t>
  </si>
  <si>
    <t>Nouzerines (23)</t>
  </si>
  <si>
    <t>Nouzerolles (23)</t>
  </si>
  <si>
    <t>Nouziers (23)</t>
  </si>
  <si>
    <t>Nuaillé-d'Aunis (17)</t>
  </si>
  <si>
    <t>Nuaillé-sur-Boutonne (17)</t>
  </si>
  <si>
    <t>Nueil-les-Aubiers (79)</t>
  </si>
  <si>
    <t>Nueil-sous-Faye (86)</t>
  </si>
  <si>
    <t>Objat (19)</t>
  </si>
  <si>
    <t>Oeyregave (40)</t>
  </si>
  <si>
    <t>Oeyreluy (40)</t>
  </si>
  <si>
    <t>Ogenne-Camptort (64)</t>
  </si>
  <si>
    <t>Ogeu-les-Bains (64)</t>
  </si>
  <si>
    <t>Oiron (79)</t>
  </si>
  <si>
    <t>Oloron-Sainte-Marie (64)</t>
  </si>
  <si>
    <t>Omet (33)</t>
  </si>
  <si>
    <t>Onard (40)</t>
  </si>
  <si>
    <t>Ondres (40)</t>
  </si>
  <si>
    <t>Onesse-et-Laharie (40)</t>
  </si>
  <si>
    <t>Oraàs (64)</t>
  </si>
  <si>
    <t>Oradour (16)</t>
  </si>
  <si>
    <t>Oradour-Fanais (16)</t>
  </si>
  <si>
    <t>Oradour-Saint-Genest (87)</t>
  </si>
  <si>
    <t>Oradour-sur-Glane (87)</t>
  </si>
  <si>
    <t>Oradour-sur-Vayres (87)</t>
  </si>
  <si>
    <t>Orches (86)</t>
  </si>
  <si>
    <t>Ordiarp (64)</t>
  </si>
  <si>
    <t>Ordonnac (33)</t>
  </si>
  <si>
    <t>Orègue (64)</t>
  </si>
  <si>
    <t>Orgedeuil (16)</t>
  </si>
  <si>
    <t>Orgnac-sur-Vézère (19)</t>
  </si>
  <si>
    <t>Origne (33)</t>
  </si>
  <si>
    <t>Orignolles (17)</t>
  </si>
  <si>
    <t>Orin (64)</t>
  </si>
  <si>
    <t>Oriolles (16)</t>
  </si>
  <si>
    <t>Orion (64)</t>
  </si>
  <si>
    <t>Orist (40)</t>
  </si>
  <si>
    <t>Orival (16)</t>
  </si>
  <si>
    <t>Orliac (24)</t>
  </si>
  <si>
    <t>Orliac-de-Bar (19)</t>
  </si>
  <si>
    <t>Orliaguet (24)</t>
  </si>
  <si>
    <t>Oroux (79)</t>
  </si>
  <si>
    <t>Orriule (64)</t>
  </si>
  <si>
    <t>Orsanco (64)</t>
  </si>
  <si>
    <t>Orthevielle (40)</t>
  </si>
  <si>
    <t>Orthez (64)</t>
  </si>
  <si>
    <t>Orx (40)</t>
  </si>
  <si>
    <t>Os-Marsillon (64)</t>
  </si>
  <si>
    <t>Ossages (40)</t>
  </si>
  <si>
    <t>Ossas-Suhare (64)</t>
  </si>
  <si>
    <t>Osse-en-Aspe (64)</t>
  </si>
  <si>
    <t>Ossenx (64)</t>
  </si>
  <si>
    <t>Osserain-Rivareyte (64)</t>
  </si>
  <si>
    <t>Ossès (64)</t>
  </si>
  <si>
    <t>Ostabat-Asme (64)</t>
  </si>
  <si>
    <t>Ouillon (64)</t>
  </si>
  <si>
    <t>Ousse (64)</t>
  </si>
  <si>
    <t>Ousse-Suzan (40)</t>
  </si>
  <si>
    <t>Ouzilly (86)</t>
  </si>
  <si>
    <t>Oyré (86)</t>
  </si>
  <si>
    <t>Ozenx-Montestrucq (64)</t>
  </si>
  <si>
    <t>Ozillac (17)</t>
  </si>
  <si>
    <t>Ozourt (40)</t>
  </si>
  <si>
    <t>Pageas (87)</t>
  </si>
  <si>
    <t>Pagolle (64)</t>
  </si>
  <si>
    <t>Paillé (17)</t>
  </si>
  <si>
    <t>Paillet (33)</t>
  </si>
  <si>
    <t>Pailloles (47)</t>
  </si>
  <si>
    <t>Paizay-le-Chapt (79)</t>
  </si>
  <si>
    <t>Paizay-le-Sec (86)</t>
  </si>
  <si>
    <t>Paizay-le-Tort (79)</t>
  </si>
  <si>
    <t>Paizay-Naudouin-Embourie (16)</t>
  </si>
  <si>
    <t>Palazinges (19)</t>
  </si>
  <si>
    <t>Palisse (19)</t>
  </si>
  <si>
    <t>Palluaud (16)</t>
  </si>
  <si>
    <t>Pamplie (79)</t>
  </si>
  <si>
    <t>Pamproux (79)</t>
  </si>
  <si>
    <t>Panazol (87)</t>
  </si>
  <si>
    <t>Pandrignes (19)</t>
  </si>
  <si>
    <t>Parbayse (64)</t>
  </si>
  <si>
    <t>Parcoul (24)</t>
  </si>
  <si>
    <t>Pardaillan (47)</t>
  </si>
  <si>
    <t>Pardies (64)</t>
  </si>
  <si>
    <t>Pardies-Piétat (64)</t>
  </si>
  <si>
    <t>Parempuyre (33)</t>
  </si>
  <si>
    <t>Parentis-en-Born (40)</t>
  </si>
  <si>
    <t>Parleboscq (40)</t>
  </si>
  <si>
    <t>Parranquet (47)</t>
  </si>
  <si>
    <t>Parsac (23)</t>
  </si>
  <si>
    <t>Parthenay (79)</t>
  </si>
  <si>
    <t>Parzac (16)</t>
  </si>
  <si>
    <t>Pas-de-Jeu (79)</t>
  </si>
  <si>
    <t>Passirac (16)</t>
  </si>
  <si>
    <t>Pau (64)</t>
  </si>
  <si>
    <t>Pauillac (33)</t>
  </si>
  <si>
    <t>Paulhiac (47)</t>
  </si>
  <si>
    <t>Paulin (24)</t>
  </si>
  <si>
    <t>Paunat (24)</t>
  </si>
  <si>
    <t>Paussac-et-Saint-Vivien (24)</t>
  </si>
  <si>
    <t>Payré (86)</t>
  </si>
  <si>
    <t>Payros-Cazautets (40)</t>
  </si>
  <si>
    <t>Payroux (86)</t>
  </si>
  <si>
    <t>Payzac (24)</t>
  </si>
  <si>
    <t>Pazayac (24)</t>
  </si>
  <si>
    <t>Pécorade (40)</t>
  </si>
  <si>
    <t>Pellegrue (33)</t>
  </si>
  <si>
    <t>Penne-d'Agenais (47)</t>
  </si>
  <si>
    <t>Pensol (87)</t>
  </si>
  <si>
    <t>Péré (17)</t>
  </si>
  <si>
    <t>Péret-Bel-Air (19)</t>
  </si>
  <si>
    <t>Péreuil (16)</t>
  </si>
  <si>
    <t>Pérignac (17)</t>
  </si>
  <si>
    <t>Pérignac (16)</t>
  </si>
  <si>
    <t>Périgné (79)</t>
  </si>
  <si>
    <t>Périgny (17)</t>
  </si>
  <si>
    <t>Périgueux (24)</t>
  </si>
  <si>
    <t>Périssac (33)</t>
  </si>
  <si>
    <t>Pérols-sur-Vézère (19)</t>
  </si>
  <si>
    <t>Perpezac-le-Blanc (19)</t>
  </si>
  <si>
    <t>Perpezac-le-Noir (19)</t>
  </si>
  <si>
    <t>Perquie (40)</t>
  </si>
  <si>
    <t>Pers (79)</t>
  </si>
  <si>
    <t>Persac (86)</t>
  </si>
  <si>
    <t>Pessac (33)</t>
  </si>
  <si>
    <t>Pessac-sur-Dordogne (33)</t>
  </si>
  <si>
    <t>Pessines (17)</t>
  </si>
  <si>
    <t>Petit-Bersac (24)</t>
  </si>
  <si>
    <t>Petit-Palais-et-Cornemps (33)</t>
  </si>
  <si>
    <t>Peujard (33)</t>
  </si>
  <si>
    <t>Pey (40)</t>
  </si>
  <si>
    <t>Peyrabout (23)</t>
  </si>
  <si>
    <t>Peyrat-de-Bellac (87)</t>
  </si>
  <si>
    <t>Peyrat-la-Nonière (23)</t>
  </si>
  <si>
    <t>Peyrat-le-Château (87)</t>
  </si>
  <si>
    <t>Peyre (40)</t>
  </si>
  <si>
    <t>Peyrehorade (40)</t>
  </si>
  <si>
    <t>Peyrelevade (19)</t>
  </si>
  <si>
    <t>Peyrelongue-Abos (64)</t>
  </si>
  <si>
    <t>Peyrière (47)</t>
  </si>
  <si>
    <t>Peyrignac (24)</t>
  </si>
  <si>
    <t>Peyrilhac (87)</t>
  </si>
  <si>
    <t>Peyrillac-et-Millac (24)</t>
  </si>
  <si>
    <t>Peyrissac (19)</t>
  </si>
  <si>
    <t>Peyzac-le-Moustier (24)</t>
  </si>
  <si>
    <t>Pezuls (24)</t>
  </si>
  <si>
    <t>Philondenx (40)</t>
  </si>
  <si>
    <t>Piégut-Pluviers (24)</t>
  </si>
  <si>
    <t>Pierre-Buffière (87)</t>
  </si>
  <si>
    <t>Pierrefitte (19)</t>
  </si>
  <si>
    <t>Pierrefitte (79)</t>
  </si>
  <si>
    <t>Pierrefitte (23)</t>
  </si>
  <si>
    <t>Piets-Plasence-Moustrou (64)</t>
  </si>
  <si>
    <t>Pillac (16)</t>
  </si>
  <si>
    <t>Pimbo (40)</t>
  </si>
  <si>
    <t>Pindères (47)</t>
  </si>
  <si>
    <t>Pindray (86)</t>
  </si>
  <si>
    <t>Pinel-Hauterive (47)</t>
  </si>
  <si>
    <t>Pineuilh (33)</t>
  </si>
  <si>
    <t>Pionnat (23)</t>
  </si>
  <si>
    <t>Pioussay (79)</t>
  </si>
  <si>
    <t>Pisany (17)</t>
  </si>
  <si>
    <t>Pissos (40)</t>
  </si>
  <si>
    <t>Plaisance (24)</t>
  </si>
  <si>
    <t>Plaisance (86)</t>
  </si>
  <si>
    <t>Plaizac (16)</t>
  </si>
  <si>
    <t>Plassac (17)</t>
  </si>
  <si>
    <t>Plassac (33)</t>
  </si>
  <si>
    <t>Plassac-Rouffiac (16)</t>
  </si>
  <si>
    <t>Plassay (17)</t>
  </si>
  <si>
    <t>Plazac (24)</t>
  </si>
  <si>
    <t>Pleine-Selve (33)</t>
  </si>
  <si>
    <t>Pleumartin (86)</t>
  </si>
  <si>
    <t>Pleuville (16)</t>
  </si>
  <si>
    <t>Pliboux (79)</t>
  </si>
  <si>
    <t>Podensac (33)</t>
  </si>
  <si>
    <t>Poey-de-Lescar (64)</t>
  </si>
  <si>
    <t>Poey-d'Oloron (64)</t>
  </si>
  <si>
    <t>Poitiers (86)</t>
  </si>
  <si>
    <t>Polignac (17)</t>
  </si>
  <si>
    <t>Pomarez (40)</t>
  </si>
  <si>
    <t>Pomerol (33)</t>
  </si>
  <si>
    <t>Pommiers-Moulons (17)</t>
  </si>
  <si>
    <t>Pompaire (79)</t>
  </si>
  <si>
    <t>Pompéjac (33)</t>
  </si>
  <si>
    <t>Pompiey (47)</t>
  </si>
  <si>
    <t>Pompignac (33)</t>
  </si>
  <si>
    <t>Pompogne (47)</t>
  </si>
  <si>
    <t>Pomport (24)</t>
  </si>
  <si>
    <t>Pomps (64)</t>
  </si>
  <si>
    <t>Pondaurat (33)</t>
  </si>
  <si>
    <t>Pons (17)</t>
  </si>
  <si>
    <t>Ponson-Debat-Pouts (64)</t>
  </si>
  <si>
    <t>Ponson-Dessus (64)</t>
  </si>
  <si>
    <t>Pontacq (64)</t>
  </si>
  <si>
    <t>Pontarion (23)</t>
  </si>
  <si>
    <t>Pontcharraud (23)</t>
  </si>
  <si>
    <t>Pont-du-Casse (47)</t>
  </si>
  <si>
    <t>Pontenx-les-Forges (40)</t>
  </si>
  <si>
    <t>Ponteyraud (24)</t>
  </si>
  <si>
    <t>Pontiacq-Viellepinte (64)</t>
  </si>
  <si>
    <t>Pont-l'Abbé-d'Arnoult (17)</t>
  </si>
  <si>
    <t>Pontonx-sur-l'Adour (40)</t>
  </si>
  <si>
    <t>Pontours (24)</t>
  </si>
  <si>
    <t>Porchères (33)</t>
  </si>
  <si>
    <t>Port-de-Lanne (40)</t>
  </si>
  <si>
    <t>Port-d'Envaux (17)</t>
  </si>
  <si>
    <t>Port-de-Piles (86)</t>
  </si>
  <si>
    <t>Port-des-Barques (17)</t>
  </si>
  <si>
    <t>Portet (64)</t>
  </si>
  <si>
    <t>Portets (33)</t>
  </si>
  <si>
    <t>Port-Sainte-Foy-et-Ponchapt (24)</t>
  </si>
  <si>
    <t>Port-Sainte-Marie (47)</t>
  </si>
  <si>
    <t>Pouançay (86)</t>
  </si>
  <si>
    <t>Pouant (86)</t>
  </si>
  <si>
    <t>Poudenas (47)</t>
  </si>
  <si>
    <t>Poudenx (40)</t>
  </si>
  <si>
    <t>Pouffonds (79)</t>
  </si>
  <si>
    <t>Pougne-Hérisson (79)</t>
  </si>
  <si>
    <t>Pouillac (17)</t>
  </si>
  <si>
    <t>Pouillé (86)</t>
  </si>
  <si>
    <t>Pouillon (40)</t>
  </si>
  <si>
    <t>Pouliacq (64)</t>
  </si>
  <si>
    <t>Poullignac (16)</t>
  </si>
  <si>
    <t>Poursac (16)</t>
  </si>
  <si>
    <t>Poursay-Garnaud (17)</t>
  </si>
  <si>
    <t>Poursiugues-Boucoue (64)</t>
  </si>
  <si>
    <t>Poussanges (23)</t>
  </si>
  <si>
    <t>Poussignac (47)</t>
  </si>
  <si>
    <t>Pouydesseaux (40)</t>
  </si>
  <si>
    <t>Poyanne (40)</t>
  </si>
  <si>
    <t>Poyartin (40)</t>
  </si>
  <si>
    <t>Pradines (19)</t>
  </si>
  <si>
    <t>Prahecq (79)</t>
  </si>
  <si>
    <t>Prailles (79)</t>
  </si>
  <si>
    <t>Pranzac (16)</t>
  </si>
  <si>
    <t>Prats-de-Carlux (24)</t>
  </si>
  <si>
    <t>Prats-du-Périgord (24)</t>
  </si>
  <si>
    <t>Prayssas (47)</t>
  </si>
  <si>
    <t>Préchac (33)</t>
  </si>
  <si>
    <t>Préchacq-Josbaig (64)</t>
  </si>
  <si>
    <t>Préchacq-les-Bains (40)</t>
  </si>
  <si>
    <t>Préchacq-Navarrenx (64)</t>
  </si>
  <si>
    <t>Précilhon (64)</t>
  </si>
  <si>
    <t>Préguillac (17)</t>
  </si>
  <si>
    <t>Preignac (33)</t>
  </si>
  <si>
    <t>Pressac (86)</t>
  </si>
  <si>
    <t>Pressignac (16)</t>
  </si>
  <si>
    <t>Pressignac-Vicq (24)</t>
  </si>
  <si>
    <t>Pressigny (79)</t>
  </si>
  <si>
    <t>Preyssac-d'Excideuil (24)</t>
  </si>
  <si>
    <t>Priaires (79)</t>
  </si>
  <si>
    <t>Prignac (17)</t>
  </si>
  <si>
    <t>Prignac-en-Médoc (33)</t>
  </si>
  <si>
    <t>Prignac-et-Marcamps (33)</t>
  </si>
  <si>
    <t>Prigonrieux (24)</t>
  </si>
  <si>
    <t>Prinçay (86)</t>
  </si>
  <si>
    <t>Prin-Deyrançon (79)</t>
  </si>
  <si>
    <t>Prissé-la-Charrière (79)</t>
  </si>
  <si>
    <t>Proissans (24)</t>
  </si>
  <si>
    <t>Puch-d'Agenais (47)</t>
  </si>
  <si>
    <t>Pugnac (33)</t>
  </si>
  <si>
    <t>Pugny (79)</t>
  </si>
  <si>
    <t>Puihardy (79)</t>
  </si>
  <si>
    <t>Puilboreau (17)</t>
  </si>
  <si>
    <t>Puisseguin (33)</t>
  </si>
  <si>
    <t>Pujo-le-Plan (40)</t>
  </si>
  <si>
    <t>Pujols (47)</t>
  </si>
  <si>
    <t>Pujols (33)</t>
  </si>
  <si>
    <t>Pujols-sur-Ciron (33)</t>
  </si>
  <si>
    <t>Puybarban (33)</t>
  </si>
  <si>
    <t>Puy-d'Arnac (19)</t>
  </si>
  <si>
    <t>Puy-du-Lac (17)</t>
  </si>
  <si>
    <t>Puy-Malsignat (23)</t>
  </si>
  <si>
    <t>Puymangou (24)</t>
  </si>
  <si>
    <t>Puymiclan (47)</t>
  </si>
  <si>
    <t>Puymirol (47)</t>
  </si>
  <si>
    <t>Puymoyen (16)</t>
  </si>
  <si>
    <t>Puynormand (33)</t>
  </si>
  <si>
    <t>Puyol-Cazalet (40)</t>
  </si>
  <si>
    <t>Puyoô (64)</t>
  </si>
  <si>
    <t>Puyravault (17)</t>
  </si>
  <si>
    <t>Puyréaux (16)</t>
  </si>
  <si>
    <t>Puyrenier (24)</t>
  </si>
  <si>
    <t>Puyrolland (17)</t>
  </si>
  <si>
    <t>Puysserampion (47)</t>
  </si>
  <si>
    <t>Queaux (86)</t>
  </si>
  <si>
    <t>Queyrac (33)</t>
  </si>
  <si>
    <t>Queyssac (24)</t>
  </si>
  <si>
    <t>Queyssac-les-Vignes (19)</t>
  </si>
  <si>
    <t>Quinçay (86)</t>
  </si>
  <si>
    <t>Quinsac (24)</t>
  </si>
  <si>
    <t>Quinsac (33)</t>
  </si>
  <si>
    <t>Raix (16)</t>
  </si>
  <si>
    <t>Ramous (64)</t>
  </si>
  <si>
    <t>Rampieux (24)</t>
  </si>
  <si>
    <t>Rancogne (16)</t>
  </si>
  <si>
    <t>Rancon (87)</t>
  </si>
  <si>
    <t>Ranton (86)</t>
  </si>
  <si>
    <t>Ranville-Breuillaud (16)</t>
  </si>
  <si>
    <t>Raslay (86)</t>
  </si>
  <si>
    <t>Rauzan (33)</t>
  </si>
  <si>
    <t>Rayet (47)</t>
  </si>
  <si>
    <t>Razac-de-Saussignac (24)</t>
  </si>
  <si>
    <t>Razac-d'Eymet (24)</t>
  </si>
  <si>
    <t>Razac-sur-l'Isle (24)</t>
  </si>
  <si>
    <t>Razès (87)</t>
  </si>
  <si>
    <t>Razimet (47)</t>
  </si>
  <si>
    <t>Réaup-Lisse (47)</t>
  </si>
  <si>
    <t>Réaux (17)</t>
  </si>
  <si>
    <t>Rébénacq (64)</t>
  </si>
  <si>
    <t>Reffannes (79)</t>
  </si>
  <si>
    <t>Reignac (33)</t>
  </si>
  <si>
    <t>Reignac (16)</t>
  </si>
  <si>
    <t>Rempnat (87)</t>
  </si>
  <si>
    <t>Renung (40)</t>
  </si>
  <si>
    <t>Réparsac (16)</t>
  </si>
  <si>
    <t>Rétaud (17)</t>
  </si>
  <si>
    <t>Reterre (23)</t>
  </si>
  <si>
    <t>Retjons (40)</t>
  </si>
  <si>
    <t>Reygade (19)</t>
  </si>
  <si>
    <t>Ribagnac (24)</t>
  </si>
  <si>
    <t>Ribarrouy (64)</t>
  </si>
  <si>
    <t>Ribérac (24)</t>
  </si>
  <si>
    <t>Rilhac-Lastours (87)</t>
  </si>
  <si>
    <t>Rilhac-Rancon (87)</t>
  </si>
  <si>
    <t>Rilhac-Treignac (19)</t>
  </si>
  <si>
    <t>Rilhac-Xaintrie (19)</t>
  </si>
  <si>
    <t>Rimbez-et-Baudiets (40)</t>
  </si>
  <si>
    <t>Rimondeix (23)</t>
  </si>
  <si>
    <t>Rimons (33)</t>
  </si>
  <si>
    <t>Riocaud (33)</t>
  </si>
  <si>
    <t>Rion-des-Landes (40)</t>
  </si>
  <si>
    <t>Rions (33)</t>
  </si>
  <si>
    <t>Rioux (17)</t>
  </si>
  <si>
    <t>Rioux-Martin (16)</t>
  </si>
  <si>
    <t>Riupeyrous (64)</t>
  </si>
  <si>
    <t>Rivedoux-Plage (17)</t>
  </si>
  <si>
    <t>Rivehaute (64)</t>
  </si>
  <si>
    <t>Rives (47)</t>
  </si>
  <si>
    <t>Rivières (16)</t>
  </si>
  <si>
    <t>Rivière-Saas-et-Gourby (40)</t>
  </si>
  <si>
    <t>Roaillan (33)</t>
  </si>
  <si>
    <t>Rochechouart (87)</t>
  </si>
  <si>
    <t>Rochefort (17)</t>
  </si>
  <si>
    <t>Roche-le-Peyroux (19)</t>
  </si>
  <si>
    <t>Roches (23)</t>
  </si>
  <si>
    <t>Roches-Prémarie-Andillé (86)</t>
  </si>
  <si>
    <t>Roiffé (86)</t>
  </si>
  <si>
    <t>Rom (79)</t>
  </si>
  <si>
    <t>Romagne (86)</t>
  </si>
  <si>
    <t>Romagne (33)</t>
  </si>
  <si>
    <t>Romans (79)</t>
  </si>
  <si>
    <t>Romazières (17)</t>
  </si>
  <si>
    <t>Romegoux (17)</t>
  </si>
  <si>
    <t>Romestaing (47)</t>
  </si>
  <si>
    <t>Ronsenac (16)</t>
  </si>
  <si>
    <t>Rontignon (64)</t>
  </si>
  <si>
    <t>Roquebrune (33)</t>
  </si>
  <si>
    <t>Roquefort (40)</t>
  </si>
  <si>
    <t>Roquefort (47)</t>
  </si>
  <si>
    <t>Roquiague (64)</t>
  </si>
  <si>
    <t>Rosiers-d'Égletons (19)</t>
  </si>
  <si>
    <t>Rosiers-de-Juillac (19)</t>
  </si>
  <si>
    <t>Rouffiac (16)</t>
  </si>
  <si>
    <t>Rouffiac (17)</t>
  </si>
  <si>
    <t>Rouffignac (17)</t>
  </si>
  <si>
    <t>Rouffignac-de-Sigoulès (24)</t>
  </si>
  <si>
    <t>Rouffignac-Saint-Cernin-de-Reilhac (24)</t>
  </si>
  <si>
    <t>Rougnac (16)</t>
  </si>
  <si>
    <t>Rougnat (23)</t>
  </si>
  <si>
    <t>Rouillac (16)</t>
  </si>
  <si>
    <t>Rouillé (86)</t>
  </si>
  <si>
    <t>Roullet-Saint-Estèphe (16)</t>
  </si>
  <si>
    <t>Roumagne (47)</t>
  </si>
  <si>
    <t>Roumazières-Loubert (16)</t>
  </si>
  <si>
    <t>Roussac (87)</t>
  </si>
  <si>
    <t>Roussines (16)</t>
  </si>
  <si>
    <t>Rouzède (16)</t>
  </si>
  <si>
    <t>Royan (17)</t>
  </si>
  <si>
    <t>Royère-de-Vassivière (23)</t>
  </si>
  <si>
    <t>Royères (87)</t>
  </si>
  <si>
    <t>Roziers-Saint-Georges (87)</t>
  </si>
  <si>
    <t>Ruch (33)</t>
  </si>
  <si>
    <t>Rudeau-Ladosse (24)</t>
  </si>
  <si>
    <t>Ruelle-sur-Touvre (16)</t>
  </si>
  <si>
    <t>Ruffec (16)</t>
  </si>
  <si>
    <t>Ruffiac (47)</t>
  </si>
  <si>
    <t>Sablonceaux (17)</t>
  </si>
  <si>
    <t>Sablons (33)</t>
  </si>
  <si>
    <t>Sabres (40)</t>
  </si>
  <si>
    <t>Sadillac (24)</t>
  </si>
  <si>
    <t>Sadirac (33)</t>
  </si>
  <si>
    <t>Sadroc (19)</t>
  </si>
  <si>
    <t>Sagelat (24)</t>
  </si>
  <si>
    <t>Sagnat (23)</t>
  </si>
  <si>
    <t>Saillac (19)</t>
  </si>
  <si>
    <t>Saillans (33)</t>
  </si>
  <si>
    <t>Saillat-sur-Vienne (87)</t>
  </si>
  <si>
    <t>Saint-Abit (64)</t>
  </si>
  <si>
    <t>Saint-Adjutory (16)</t>
  </si>
  <si>
    <t>Saint-Agnant (17)</t>
  </si>
  <si>
    <t>Saint-Agnant-de-Versillat (23)</t>
  </si>
  <si>
    <t>Saint-Agnant-près-Crocq (23)</t>
  </si>
  <si>
    <t>Saint-Agne (24)</t>
  </si>
  <si>
    <t>Saint-Agnet (40)</t>
  </si>
  <si>
    <t>Saint-Aignan (33)</t>
  </si>
  <si>
    <t>Saint-Aigulin (17)</t>
  </si>
  <si>
    <t>Saint-Alpinien (23)</t>
  </si>
  <si>
    <t>Saint-Amand (23)</t>
  </si>
  <si>
    <t>Saint-Amand-de-Belvès (24)</t>
  </si>
  <si>
    <t>Saint-Amand-de-Coly (24)</t>
  </si>
  <si>
    <t>Saint-Amand-de-Vergt (24)</t>
  </si>
  <si>
    <t>Saint-Amand-Jartoudeix (23)</t>
  </si>
  <si>
    <t>Saint-Amand-le-Petit (87)</t>
  </si>
  <si>
    <t>Saint-Amand-Magnazeix (87)</t>
  </si>
  <si>
    <t>Saint-Amand-sur-Sèvre (79)</t>
  </si>
  <si>
    <t>Saint-Amant (16)</t>
  </si>
  <si>
    <t>Saint-Amant-de-Boixe (16)</t>
  </si>
  <si>
    <t>Saint-Amant-de-Bonnieure (16)</t>
  </si>
  <si>
    <t>Saint-Amant-de-Nouère (16)</t>
  </si>
  <si>
    <t>Saint-André-d'Allas (24)</t>
  </si>
  <si>
    <t>Saint-André-de-Cubzac (33)</t>
  </si>
  <si>
    <t>Saint-André-de-Double (24)</t>
  </si>
  <si>
    <t>Saint-André-de-Lidon (17)</t>
  </si>
  <si>
    <t>Saint-André-de-Seignanx (40)</t>
  </si>
  <si>
    <t>Saint-André-du-Bois (33)</t>
  </si>
  <si>
    <t>Saint-André-et-Appelles (33)</t>
  </si>
  <si>
    <t>Saint-André-sur-Sèvre (79)</t>
  </si>
  <si>
    <t>Saint-Androny (33)</t>
  </si>
  <si>
    <t>Saint-Angeau (16)</t>
  </si>
  <si>
    <t>Saint-Angel (19)</t>
  </si>
  <si>
    <t>Saint-Antoine (33)</t>
  </si>
  <si>
    <t>Saint-Antoine-Cumond (24)</t>
  </si>
  <si>
    <t>Saint-Antoine-d'Auberoche (24)</t>
  </si>
  <si>
    <t>Saint-Antoine-de-Breuilh (24)</t>
  </si>
  <si>
    <t>Saint-Antoine-de-Ficalba (47)</t>
  </si>
  <si>
    <t>Saint-Antoine-du-Queyret (33)</t>
  </si>
  <si>
    <t>Saint-Antoine-sur-l'Isle (33)</t>
  </si>
  <si>
    <t>Saint-Aquilin (24)</t>
  </si>
  <si>
    <t>Saint-Armou (64)</t>
  </si>
  <si>
    <t>Saint-Astier (47)</t>
  </si>
  <si>
    <t>Saint-Astier (24)</t>
  </si>
  <si>
    <t>Saint-Aubin (40)</t>
  </si>
  <si>
    <t>Saint-Aubin (47)</t>
  </si>
  <si>
    <t>Saint-Aubin-de-Blaye (33)</t>
  </si>
  <si>
    <t>Saint-Aubin-de-Branne (33)</t>
  </si>
  <si>
    <t>Saint-Aubin-de-Cadelech (24)</t>
  </si>
  <si>
    <t>Saint-Aubin-de-Lanquais (24)</t>
  </si>
  <si>
    <t>Saint-Aubin-de-Médoc (33)</t>
  </si>
  <si>
    <t>Saint-Aubin-de-Nabirat (24)</t>
  </si>
  <si>
    <t>Saint-Aubin-du-Plain (79)</t>
  </si>
  <si>
    <t>Saint-Aubin-le-Cloud (79)</t>
  </si>
  <si>
    <t>Saint-Augustin (19)</t>
  </si>
  <si>
    <t>Saint-Augustin (17)</t>
  </si>
  <si>
    <t>Saint-Aulaire (19)</t>
  </si>
  <si>
    <t>Saint-Aulais-la-Chapelle (16)</t>
  </si>
  <si>
    <t>Saint-Aulaye (24)</t>
  </si>
  <si>
    <t>Saint-Auvent (87)</t>
  </si>
  <si>
    <t>Saint-Avit (16)</t>
  </si>
  <si>
    <t>Saint-Avit (40)</t>
  </si>
  <si>
    <t>Saint-Avit (47)</t>
  </si>
  <si>
    <t>Saint-Avit-de-Soulège (33)</t>
  </si>
  <si>
    <t>Saint-Avit-de-Tardes (23)</t>
  </si>
  <si>
    <t>Saint-Avit-de-Vialard (24)</t>
  </si>
  <si>
    <t>Saint-Avit-le-Pauvre (23)</t>
  </si>
  <si>
    <t>Saint-Avit-Rivière (24)</t>
  </si>
  <si>
    <t>Saint-Avit-Saint-Nazaire (33)</t>
  </si>
  <si>
    <t>Saint-Avit-Sénieur (24)</t>
  </si>
  <si>
    <t>Saint-Barbant (87)</t>
  </si>
  <si>
    <t>Saint-Bard (23)</t>
  </si>
  <si>
    <t>Saint-Barthélemy (40)</t>
  </si>
  <si>
    <t>Saint-Barthélemy-d'Agenais (47)</t>
  </si>
  <si>
    <t>Saint-Barthélemy-de-Bellegarde (24)</t>
  </si>
  <si>
    <t>Saint-Barthélemy-de-Bussière (24)</t>
  </si>
  <si>
    <t>Saint-Bazile (87)</t>
  </si>
  <si>
    <t>Saint-Bazile-de-la-Roche (19)</t>
  </si>
  <si>
    <t>Saint-Bazile-de-Meyssac (19)</t>
  </si>
  <si>
    <t>Saint-Benoît (86)</t>
  </si>
  <si>
    <t>Saint-Boès (64)</t>
  </si>
  <si>
    <t>Saint-Bonnet (16)</t>
  </si>
  <si>
    <t>Saint-Bonnet-Avalouze (19)</t>
  </si>
  <si>
    <t>Saint-Bonnet-Briance (87)</t>
  </si>
  <si>
    <t>Saint-Bonnet-de-Bellac (87)</t>
  </si>
  <si>
    <t>Saint-Bonnet-Elvert (19)</t>
  </si>
  <si>
    <t>Saint-Bonnet-la-Rivière (19)</t>
  </si>
  <si>
    <t>Saint-Bonnet-l'Enfantier (19)</t>
  </si>
  <si>
    <t>Saint-Bonnet-les-Tours-de-Merle (19)</t>
  </si>
  <si>
    <t>Saint-Bonnet-près-Bort (19)</t>
  </si>
  <si>
    <t>Saint-Bonnet-sur-Gironde (17)</t>
  </si>
  <si>
    <t>Saint-Brice (33)</t>
  </si>
  <si>
    <t>Saint-Brice (16)</t>
  </si>
  <si>
    <t>Saint-Brice-sur-Vienne (87)</t>
  </si>
  <si>
    <t>Saint-Bris-des-Bois (17)</t>
  </si>
  <si>
    <t>Saint-Caprais-de-Blaye (33)</t>
  </si>
  <si>
    <t>Saint-Caprais-de-Bordeaux (33)</t>
  </si>
  <si>
    <t>Saint-Caprais-de-Lerm (47)</t>
  </si>
  <si>
    <t>Saint-Capraise-de-Lalinde (24)</t>
  </si>
  <si>
    <t>Saint-Capraise-d'Eymet (24)</t>
  </si>
  <si>
    <t>Saint-Cassien (24)</t>
  </si>
  <si>
    <t>Saint-Castin (64)</t>
  </si>
  <si>
    <t>Saint-Cernin-de-Labarde (24)</t>
  </si>
  <si>
    <t>Saint-Cernin-de-Larche (19)</t>
  </si>
  <si>
    <t>Saint-Cernin-de-l'Herm (24)</t>
  </si>
  <si>
    <t>Saint-Césaire (17)</t>
  </si>
  <si>
    <t>Saint-Chabrais (23)</t>
  </si>
  <si>
    <t>Saint-Chamant (19)</t>
  </si>
  <si>
    <t>Saint-Chamassy (24)</t>
  </si>
  <si>
    <t>Saint-Christoly-de-Blaye (33)</t>
  </si>
  <si>
    <t>Saint-Christoly-Médoc (33)</t>
  </si>
  <si>
    <t>Saint-Christophe (16)</t>
  </si>
  <si>
    <t>Saint-Christophe (86)</t>
  </si>
  <si>
    <t>Saint-Christophe (23)</t>
  </si>
  <si>
    <t>Saint-Christophe (17)</t>
  </si>
  <si>
    <t>Saint-Christophe-de-Double (33)</t>
  </si>
  <si>
    <t>Saint-Christophe-des-Bardes (33)</t>
  </si>
  <si>
    <t>Saint-Christophe-sur-Roc (79)</t>
  </si>
  <si>
    <t>Saint-Cibard (33)</t>
  </si>
  <si>
    <t>Saint-Ciers-Champagne (17)</t>
  </si>
  <si>
    <t>Saint-Ciers-d'Abzac (33)</t>
  </si>
  <si>
    <t>Saint-Ciers-de-Canesse (33)</t>
  </si>
  <si>
    <t>Saint-Ciers-du-Taillon (17)</t>
  </si>
  <si>
    <t>Saint-Ciers-sur-Bonnieure (16)</t>
  </si>
  <si>
    <t>Saint-Ciers-sur-Gironde (33)</t>
  </si>
  <si>
    <t>Saint-Cirgues-la-Loutre (19)</t>
  </si>
  <si>
    <t>Saint-Cirq (24)</t>
  </si>
  <si>
    <t>Saint-Clair (86)</t>
  </si>
  <si>
    <t>Saint-Claud (16)</t>
  </si>
  <si>
    <t>Saint-Clément (19)</t>
  </si>
  <si>
    <t>Saint-Clément-des-Baleines (17)</t>
  </si>
  <si>
    <t>Saint-Colomb-de-Lauzun (47)</t>
  </si>
  <si>
    <t>Saint-Côme (33)</t>
  </si>
  <si>
    <t>Saint-Coutant (79)</t>
  </si>
  <si>
    <t>Saint-Coutant (16)</t>
  </si>
  <si>
    <t>Saint-Coutant-le-Grand (17)</t>
  </si>
  <si>
    <t>Saint-Crépin (17)</t>
  </si>
  <si>
    <t>Saint-Crépin-d'Auberoche (24)</t>
  </si>
  <si>
    <t>Saint-Crépin-de-Richemont (24)</t>
  </si>
  <si>
    <t>Saint-Crépin-et-Carlucet (24)</t>
  </si>
  <si>
    <t>Saint-Cricq-Chalosse (40)</t>
  </si>
  <si>
    <t>Saint-Cricq-du-Gave (40)</t>
  </si>
  <si>
    <t>Saint-Cricq-Villeneuve (40)</t>
  </si>
  <si>
    <t>Saint-Cybardeaux (16)</t>
  </si>
  <si>
    <t>Saint-Cybranet (24)</t>
  </si>
  <si>
    <t>Saint-Cyprien (19)</t>
  </si>
  <si>
    <t>Saint-Cyprien (24)</t>
  </si>
  <si>
    <t>Saint-Cyr (87)</t>
  </si>
  <si>
    <t>Saint-Cyr (86)</t>
  </si>
  <si>
    <t>Saint-Cyr-du-Doret (17)</t>
  </si>
  <si>
    <t>Saint-Cyr-la-Lande (79)</t>
  </si>
  <si>
    <t>Saint-Cyr-la-Roche (19)</t>
  </si>
  <si>
    <t>Saint-Cyr-les-Champagnes (24)</t>
  </si>
  <si>
    <t>Saint-Denis-de-Pile (33)</t>
  </si>
  <si>
    <t>Saint-Denis-des-Murs (87)</t>
  </si>
  <si>
    <t>Saint-Denis-d'Oléron (17)</t>
  </si>
  <si>
    <t>Saint-Denis-du-Pin (17)</t>
  </si>
  <si>
    <t>Saint-Dizant-du-Bois (17)</t>
  </si>
  <si>
    <t>Saint-Dizant-du-Gua (17)</t>
  </si>
  <si>
    <t>Saint-Dizier-la-Tour (23)</t>
  </si>
  <si>
    <t>Saint-Dizier-les-Domaines (23)</t>
  </si>
  <si>
    <t>Saint-Dizier-Leyrenne (23)</t>
  </si>
  <si>
    <t>Saint-Domet (23)</t>
  </si>
  <si>
    <t>Saint-Dos (64)</t>
  </si>
  <si>
    <t>Sainte-Alvère (24)</t>
  </si>
  <si>
    <t>Sainte-Anne-Saint-Priest (87)</t>
  </si>
  <si>
    <t>Sainte-Bazeille (47)</t>
  </si>
  <si>
    <t>Sainte-Blandine (79)</t>
  </si>
  <si>
    <t>Sainte-Colombe (40)</t>
  </si>
  <si>
    <t>Sainte-Colombe (16)</t>
  </si>
  <si>
    <t>Sainte-Colombe (17)</t>
  </si>
  <si>
    <t>Sainte-Colombe (33)</t>
  </si>
  <si>
    <t>Sainte-Colombe-de-Duras (47)</t>
  </si>
  <si>
    <t>Sainte-Colombe-de-Villeneuve (47)</t>
  </si>
  <si>
    <t>Sainte-Colombe-en-Bruilhois (47)</t>
  </si>
  <si>
    <t>Sainte-Colome (64)</t>
  </si>
  <si>
    <t>Sainte-Croix (24)</t>
  </si>
  <si>
    <t>Sainte-Croix-de-Mareuil (24)</t>
  </si>
  <si>
    <t>Sainte-Croix-du-Mont (33)</t>
  </si>
  <si>
    <t>Sainte-Eanne (79)</t>
  </si>
  <si>
    <t>Sainte-Engrâce (64)</t>
  </si>
  <si>
    <t>Sainte-Eulalie (33)</t>
  </si>
  <si>
    <t>Sainte-Eulalie-d'Ans (24)</t>
  </si>
  <si>
    <t>Sainte-Eulalie-d'Eymet (24)</t>
  </si>
  <si>
    <t>Sainte-Eulalie-en-Born (40)</t>
  </si>
  <si>
    <t>Sainte-Féréole (19)</t>
  </si>
  <si>
    <t>Sainte-Feyre (23)</t>
  </si>
  <si>
    <t>Sainte-Feyre-la-Montagne (23)</t>
  </si>
  <si>
    <t>Sainte-Florence (33)</t>
  </si>
  <si>
    <t>Sainte-Fortunade (19)</t>
  </si>
  <si>
    <t>Sainte-Foy (40)</t>
  </si>
  <si>
    <t>Sainte-Foy-de-Belvès (24)</t>
  </si>
  <si>
    <t>Sainte-Foy-de-Longas (24)</t>
  </si>
  <si>
    <t>Sainte-Foy-la-Grande (33)</t>
  </si>
  <si>
    <t>Sainte-Foy-la-Longue (33)</t>
  </si>
  <si>
    <t>Sainte-Gemme (33)</t>
  </si>
  <si>
    <t>Sainte-Gemme (17)</t>
  </si>
  <si>
    <t>Sainte-Gemme (79)</t>
  </si>
  <si>
    <t>Sainte-Gemme-Martaillac (47)</t>
  </si>
  <si>
    <t>Sainte-Hélène (33)</t>
  </si>
  <si>
    <t>Sainte-Innocence (24)</t>
  </si>
  <si>
    <t>Sainte-Lheurine (17)</t>
  </si>
  <si>
    <t>Sainte-Livrade-sur-Lot (47)</t>
  </si>
  <si>
    <t>Saint-Éloi (23)</t>
  </si>
  <si>
    <t>Saint-Éloy-les-Tuileries (19)</t>
  </si>
  <si>
    <t>Sainte-Marie-de-Chignac (24)</t>
  </si>
  <si>
    <t>Sainte-Marie-de-Gosse (40)</t>
  </si>
  <si>
    <t>Sainte-Marie-de-Ré (17)</t>
  </si>
  <si>
    <t>Sainte-Marie-de-Vaux (87)</t>
  </si>
  <si>
    <t>Sainte-Marie-Lapanouze (19)</t>
  </si>
  <si>
    <t>Sainte-Marthe (47)</t>
  </si>
  <si>
    <t>Sainte-Maure-de-Peyriac (47)</t>
  </si>
  <si>
    <t>Sainte-Même (17)</t>
  </si>
  <si>
    <t>Saint-Émilion (33)</t>
  </si>
  <si>
    <t>Sainte-Mondane (24)</t>
  </si>
  <si>
    <t>Sainte-Nathalène (24)</t>
  </si>
  <si>
    <t>Sainte-Néomaye (79)</t>
  </si>
  <si>
    <t>Sainte-Orse (24)</t>
  </si>
  <si>
    <t>Sainte-Ouenne (79)</t>
  </si>
  <si>
    <t>Sainte-Radegonde (24)</t>
  </si>
  <si>
    <t>Sainte-Radegonde (17)</t>
  </si>
  <si>
    <t>Sainte-Radegonde (33)</t>
  </si>
  <si>
    <t>Sainte-Radegonde (79)</t>
  </si>
  <si>
    <t>Sainte-Radégonde (86)</t>
  </si>
  <si>
    <t>Sainte-Ramée (17)</t>
  </si>
  <si>
    <t>Saintes (17)</t>
  </si>
  <si>
    <t>Sainte-Sabine-Born (24)</t>
  </si>
  <si>
    <t>Sainte-Sévère (16)</t>
  </si>
  <si>
    <t>Sainte-Soline (79)</t>
  </si>
  <si>
    <t>Sainte-Souline (16)</t>
  </si>
  <si>
    <t>Sainte-Soulle (17)</t>
  </si>
  <si>
    <t>Saint-Esteben (64)</t>
  </si>
  <si>
    <t>Saint-Estèphe (33)</t>
  </si>
  <si>
    <t>Saint-Estèphe (24)</t>
  </si>
  <si>
    <t>Sainte-Terre (33)</t>
  </si>
  <si>
    <t>Saint-Étienne-aux-Clos (19)</t>
  </si>
  <si>
    <t>Saint-Étienne-de-Baïgorry (64)</t>
  </si>
  <si>
    <t>Saint-Étienne-de-Fougères (47)</t>
  </si>
  <si>
    <t>Saint-Étienne-de-Fursac (23)</t>
  </si>
  <si>
    <t>Saint-Étienne-de-Lisse (33)</t>
  </si>
  <si>
    <t>Saint-Étienne-de-Puycorbier (24)</t>
  </si>
  <si>
    <t>Saint-Étienne-de-Villeréal (47)</t>
  </si>
  <si>
    <t>Saint-Étienne-d'Orthe (40)</t>
  </si>
  <si>
    <t>Saint-Étienne-la-Cigogne (79)</t>
  </si>
  <si>
    <t>Saint-Étienne-la-Geneste (19)</t>
  </si>
  <si>
    <t>Sainte-Trie (24)</t>
  </si>
  <si>
    <t>Saint-Eugène (17)</t>
  </si>
  <si>
    <t>Saint-Eutrope (16)</t>
  </si>
  <si>
    <t>Saint-Eutrope-de-Born (47)</t>
  </si>
  <si>
    <t>Sainte-Verge (79)</t>
  </si>
  <si>
    <t>Saint-Exupéry (33)</t>
  </si>
  <si>
    <t>Saint-Exupéry-les-Roches (19)</t>
  </si>
  <si>
    <t>Saint-Faust (64)</t>
  </si>
  <si>
    <t>Saint-Félix (16)</t>
  </si>
  <si>
    <t>Saint-Félix (17)</t>
  </si>
  <si>
    <t>Saint-Félix-de-Bourdeilles (24)</t>
  </si>
  <si>
    <t>Saint-Félix-de-Foncaude (33)</t>
  </si>
  <si>
    <t>Saint-Félix-de-Reillac-et-Mortemart (24)</t>
  </si>
  <si>
    <t>Saint-Félix-de-Villadeix (24)</t>
  </si>
  <si>
    <t>Saint-Ferme (33)</t>
  </si>
  <si>
    <t>Saint-Fiel (23)</t>
  </si>
  <si>
    <t>Saint-Fort-sur-Gironde (17)</t>
  </si>
  <si>
    <t>Saint-Fort-sur-le-Né (16)</t>
  </si>
  <si>
    <t>Saint-Fraigne (16)</t>
  </si>
  <si>
    <t>Saint-Fréjoux (19)</t>
  </si>
  <si>
    <t>Saint-Frion (23)</t>
  </si>
  <si>
    <t>Saint-Front (16)</t>
  </si>
  <si>
    <t>Saint-Front-d'Alemps (24)</t>
  </si>
  <si>
    <t>Saint-Front-de-Pradoux (24)</t>
  </si>
  <si>
    <t>Saint-Front-la-Rivière (24)</t>
  </si>
  <si>
    <t>Saint-Front-sur-Lémance (47)</t>
  </si>
  <si>
    <t>Saint-Front-sur-Nizonne (24)</t>
  </si>
  <si>
    <t>Saint-Froult (17)</t>
  </si>
  <si>
    <t>Saint-Gaudent (86)</t>
  </si>
  <si>
    <t>Saint-Gein (40)</t>
  </si>
  <si>
    <t>Saint-Gelais (79)</t>
  </si>
  <si>
    <t>Saint-Génard (79)</t>
  </si>
  <si>
    <t>Saint-Gence (87)</t>
  </si>
  <si>
    <t>Saint-Généroux (79)</t>
  </si>
  <si>
    <t>Saint-Genès-de-Blaye (33)</t>
  </si>
  <si>
    <t>Saint-Genès-de-Castillon (33)</t>
  </si>
  <si>
    <t>Saint-Genès-de-Fronsac (33)</t>
  </si>
  <si>
    <t>Saint-Genès-de-Lombaud (33)</t>
  </si>
  <si>
    <t>Saint-Genest-d'Ambière (86)</t>
  </si>
  <si>
    <t>Saint-Genest-sur-Roselle (87)</t>
  </si>
  <si>
    <t>Saint-Geniès (24)</t>
  </si>
  <si>
    <t>Saint-Geniez-ô-Merle (19)</t>
  </si>
  <si>
    <t>Saint-Genis-de-Saintonge (17)</t>
  </si>
  <si>
    <t>Saint-Genis-d'Hiersac (16)</t>
  </si>
  <si>
    <t>Saint-Genis-du-Bois (33)</t>
  </si>
  <si>
    <t>Saint-Georges (16)</t>
  </si>
  <si>
    <t>Saint-Georges (47)</t>
  </si>
  <si>
    <t>Saint-Georges-Antignac (17)</t>
  </si>
  <si>
    <t>Saint-Georges-Blancaneix (24)</t>
  </si>
  <si>
    <t>Saint-Georges-de-Didonne (17)</t>
  </si>
  <si>
    <t>Saint-Georges-de-Longuepierre (17)</t>
  </si>
  <si>
    <t>Saint-Georges-de-Montclard (24)</t>
  </si>
  <si>
    <t>Saint-Georges-de-Noisné (79)</t>
  </si>
  <si>
    <t>Saint-Georges-de-Rex (79)</t>
  </si>
  <si>
    <t>Saint-Georges-des-Agoûts (17)</t>
  </si>
  <si>
    <t>Saint-Georges-des-Coteaux (17)</t>
  </si>
  <si>
    <t>Saint-Georges-d'Oléron (17)</t>
  </si>
  <si>
    <t>Saint-Georges-du-Bois (17)</t>
  </si>
  <si>
    <t>Saint-Georges-la-Pouge (23)</t>
  </si>
  <si>
    <t>Saint-Georges-lès-Baillargeaux (86)</t>
  </si>
  <si>
    <t>Saint-Georges-les-Landes (87)</t>
  </si>
  <si>
    <t>Saint-Georges-Nigremont (23)</t>
  </si>
  <si>
    <t>Saint-Geours-d'Auribat (40)</t>
  </si>
  <si>
    <t>Saint-Geours-de-Maremne (40)</t>
  </si>
  <si>
    <t>Saint-Géraud (47)</t>
  </si>
  <si>
    <t>Saint-Géraud-de-Corps (24)</t>
  </si>
  <si>
    <t>Saint-Germain (86)</t>
  </si>
  <si>
    <t>Saint-Germain-Beaupré (23)</t>
  </si>
  <si>
    <t>Saint-Germain-de-Belvès (24)</t>
  </si>
  <si>
    <t>Saint-Germain-de-Confolens (16)</t>
  </si>
  <si>
    <t>Saint-Germain-de-Grave (33)</t>
  </si>
  <si>
    <t>Saint-Germain-de-la-Rivière (33)</t>
  </si>
  <si>
    <t>Saint-Germain-de-Longue-Chaume (79)</t>
  </si>
  <si>
    <t>Saint-Germain-de-Lusignan (17)</t>
  </si>
  <si>
    <t>Saint-Germain-de-Marencennes (17)</t>
  </si>
  <si>
    <t>Saint-Germain-de-Montbron (16)</t>
  </si>
  <si>
    <t>Saint-Germain-des-Prés (24)</t>
  </si>
  <si>
    <t>Saint-Germain-d'Esteuil (33)</t>
  </si>
  <si>
    <t>Saint-Germain-de-Vibrac (17)</t>
  </si>
  <si>
    <t>Saint-Germain-du-Puch (33)</t>
  </si>
  <si>
    <t>Saint-Germain-du-Salembre (24)</t>
  </si>
  <si>
    <t>Saint-Germain-du-Seudre (17)</t>
  </si>
  <si>
    <t>Saint-Germain-et-Mons (24)</t>
  </si>
  <si>
    <t>Saint-Germain-Lavolps (19)</t>
  </si>
  <si>
    <t>Saint-Germain-les-Belles (87)</t>
  </si>
  <si>
    <t>Saint-Germain-les-Vergnes (19)</t>
  </si>
  <si>
    <t>Saint-Germier (79)</t>
  </si>
  <si>
    <t>Saint-Gervais (33)</t>
  </si>
  <si>
    <t>Saint-Gervais-les-Trois-Clochers (86)</t>
  </si>
  <si>
    <t>Saint-Géry (24)</t>
  </si>
  <si>
    <t>Saint-Geyrac (24)</t>
  </si>
  <si>
    <t>Saint-Gilles-les-Forêts (87)</t>
  </si>
  <si>
    <t>Saint-Girons-d'Aiguevives (33)</t>
  </si>
  <si>
    <t>Saint-Girons-en-Béarn (64)</t>
  </si>
  <si>
    <t>Saint-Gladie-Arrive-Munein (64)</t>
  </si>
  <si>
    <t>Saint-Goin (64)</t>
  </si>
  <si>
    <t>Saint-Gor (40)</t>
  </si>
  <si>
    <t>Saint-Gourson (16)</t>
  </si>
  <si>
    <t>Saint-Goussaud (23)</t>
  </si>
  <si>
    <t>Saint-Grégoire-d'Ardennes (17)</t>
  </si>
  <si>
    <t>Saint-Groux (16)</t>
  </si>
  <si>
    <t>Saint-Hilaire-Bonneval (87)</t>
  </si>
  <si>
    <t>Saint-Hilaire-de-la-Noaille (33)</t>
  </si>
  <si>
    <t>Saint-Hilaire-de-Lusignan (47)</t>
  </si>
  <si>
    <t>Saint-Hilaire-d'Estissac (24)</t>
  </si>
  <si>
    <t>Saint-Hilaire-de-Villefranche (17)</t>
  </si>
  <si>
    <t>Saint-Hilaire-du-Bois (33)</t>
  </si>
  <si>
    <t>Saint-Hilaire-du-Bois (17)</t>
  </si>
  <si>
    <t>Saint-Hilaire-Foissac (19)</t>
  </si>
  <si>
    <t>Saint-Hilaire-la-Palud (79)</t>
  </si>
  <si>
    <t>Saint-Hilaire-la-Plaine (23)</t>
  </si>
  <si>
    <t>Saint-Hilaire-la-Treille (87)</t>
  </si>
  <si>
    <t>Saint-Hilaire-le-Château (23)</t>
  </si>
  <si>
    <t>Saint-Hilaire-les-Courbes (19)</t>
  </si>
  <si>
    <t>Saint-Hilaire-les-Places (87)</t>
  </si>
  <si>
    <t>Saint-Hilaire-Luc (19)</t>
  </si>
  <si>
    <t>Saint-Hilaire-Peyroux (19)</t>
  </si>
  <si>
    <t>Saint-Hilaire-Taurieux (19)</t>
  </si>
  <si>
    <t>Saint-Hippolyte (17)</t>
  </si>
  <si>
    <t>Saint-Hippolyte (33)</t>
  </si>
  <si>
    <t>Saint-Jacques-de-Thouars (79)</t>
  </si>
  <si>
    <t>Saint-Jal (19)</t>
  </si>
  <si>
    <t>Saint-Jammes (64)</t>
  </si>
  <si>
    <t>Saint-Jean-d'Angély (17)</t>
  </si>
  <si>
    <t>Saint-Jean-d'Angle (17)</t>
  </si>
  <si>
    <t>Saint-Jean-d'Ataux (24)</t>
  </si>
  <si>
    <t>Saint-Jean-de-Blaignac (33)</t>
  </si>
  <si>
    <t>Saint-Jean-de-Côle (24)</t>
  </si>
  <si>
    <t>Saint-Jean-de-Duras (47)</t>
  </si>
  <si>
    <t>Saint-Jean-de-Lier (40)</t>
  </si>
  <si>
    <t>Saint-Jean-de-Liversay (17)</t>
  </si>
  <si>
    <t>Saint-Jean-de-Luz (64)</t>
  </si>
  <si>
    <t>Saint-Jean-de-Marsacq (40)</t>
  </si>
  <si>
    <t>Saint-Jean-de-Sauves (86)</t>
  </si>
  <si>
    <t>Saint-Jean-d'Estissac (24)</t>
  </si>
  <si>
    <t>Saint-Jean-de-Thouars (79)</t>
  </si>
  <si>
    <t>Saint-Jean-de-Thurac (47)</t>
  </si>
  <si>
    <t>Saint-Jean-d'Eyraud (24)</t>
  </si>
  <si>
    <t>Saint-Jean-d'Illac (33)</t>
  </si>
  <si>
    <t>Saint-Jean-le-Vieux (64)</t>
  </si>
  <si>
    <t>Saint-Jean-Ligoure (87)</t>
  </si>
  <si>
    <t>Saint-Jean-Pied-de-Port (64)</t>
  </si>
  <si>
    <t>Saint-Jean-Poudge (64)</t>
  </si>
  <si>
    <t>Saint-Jory-de-Chalais (24)</t>
  </si>
  <si>
    <t>Saint-Jory-las-Bloux (24)</t>
  </si>
  <si>
    <t>Saint-Jouin-de-Marnes (79)</t>
  </si>
  <si>
    <t>Saint-Jouin-de-Milly (79)</t>
  </si>
  <si>
    <t>Saint-Jouvent (87)</t>
  </si>
  <si>
    <t>Saint-Julien-aux-Bois (19)</t>
  </si>
  <si>
    <t>Saint-Julien-Beychevelle (33)</t>
  </si>
  <si>
    <t>Saint-Julien-d'Armagnac (40)</t>
  </si>
  <si>
    <t>Saint-Julien-de-Bourdeilles (24)</t>
  </si>
  <si>
    <t>Saint-Julien-de-Crempse (24)</t>
  </si>
  <si>
    <t>Saint-Julien-de-Lampon (24)</t>
  </si>
  <si>
    <t>Saint-Julien-de-l'Escap (17)</t>
  </si>
  <si>
    <t>Saint-Julien-d'Eymet (24)</t>
  </si>
  <si>
    <t>Saint-Julien-en-Born (40)</t>
  </si>
  <si>
    <t>Saint-Julien-la-Genête (23)</t>
  </si>
  <si>
    <t>Saint-Julien-l'Ars (86)</t>
  </si>
  <si>
    <t>Saint-Julien-le-Châtel (23)</t>
  </si>
  <si>
    <t>Saint-Julien-le-Pèlerin (19)</t>
  </si>
  <si>
    <t>Saint-Julien-le-Petit (87)</t>
  </si>
  <si>
    <t>Saint-Julien-le-Vendômois (19)</t>
  </si>
  <si>
    <t>Saint-Julien-Maumont (19)</t>
  </si>
  <si>
    <t>Saint-Julien-près-Bort (19)</t>
  </si>
  <si>
    <t>Saint-Junien (87)</t>
  </si>
  <si>
    <t>Saint-Junien-la-Bregère (23)</t>
  </si>
  <si>
    <t>Saint-Junien-les-Combes (87)</t>
  </si>
  <si>
    <t>Saint-Just (24)</t>
  </si>
  <si>
    <t>Saint-Just-Ibarre (64)</t>
  </si>
  <si>
    <t>Saint-Justin (40)</t>
  </si>
  <si>
    <t>Saint-Just-le-Martel (87)</t>
  </si>
  <si>
    <t>Saint-Just-Luzac (17)</t>
  </si>
  <si>
    <t>Saint-Laon (86)</t>
  </si>
  <si>
    <t>Saint-Laurent (23)</t>
  </si>
  <si>
    <t>Saint-Laurent (47)</t>
  </si>
  <si>
    <t>Saint-Laurent-Bretagne (64)</t>
  </si>
  <si>
    <t>Saint-Laurent-d'Arce (33)</t>
  </si>
  <si>
    <t>Saint-Laurent-de-Belzagot (16)</t>
  </si>
  <si>
    <t>Saint-Laurent-de-Céris (16)</t>
  </si>
  <si>
    <t>Saint-Laurent-de-Cognac (16)</t>
  </si>
  <si>
    <t>Saint-Laurent-de-Gosse (40)</t>
  </si>
  <si>
    <t>Saint-Laurent-de-Jourdes (86)</t>
  </si>
  <si>
    <t>Saint-Laurent-de-la-Barrière (17)</t>
  </si>
  <si>
    <t>Saint-Laurent-de-la-Prée (17)</t>
  </si>
  <si>
    <t>Saint-Laurent-des-Bâtons (24)</t>
  </si>
  <si>
    <t>Saint-Laurent-des-Combes (16)</t>
  </si>
  <si>
    <t>Saint-Laurent-des-Combes (33)</t>
  </si>
  <si>
    <t>Saint-Laurent-des-Hommes (24)</t>
  </si>
  <si>
    <t>Saint-Laurent-des-Vignes (24)</t>
  </si>
  <si>
    <t>Saint-Laurent-du-Bois (33)</t>
  </si>
  <si>
    <t>Saint-Laurent-du-Plan (33)</t>
  </si>
  <si>
    <t>Saint-Laurent-la-Vallée (24)</t>
  </si>
  <si>
    <t>Saint-Laurent-les-Églises (87)</t>
  </si>
  <si>
    <t>Saint-Laurent-Médoc (33)</t>
  </si>
  <si>
    <t>Saint-Laurent-sur-Gorre (87)</t>
  </si>
  <si>
    <t>Saint-Laurent-sur-Manoire (24)</t>
  </si>
  <si>
    <t>Saint-Laurs (79)</t>
  </si>
  <si>
    <t>Saint-Léger (17)</t>
  </si>
  <si>
    <t>Saint-Léger (16)</t>
  </si>
  <si>
    <t>Saint-Léger (47)</t>
  </si>
  <si>
    <t>Saint-Léger-Bridereix (23)</t>
  </si>
  <si>
    <t>Saint-Léger-de-Balson (33)</t>
  </si>
  <si>
    <t>Saint-Léger-de-la-Martinière (79)</t>
  </si>
  <si>
    <t>Saint-Léger-de-Montbrillais (86)</t>
  </si>
  <si>
    <t>Saint-Léger-de-Montbrun (79)</t>
  </si>
  <si>
    <t>Saint-Léger-la-Montagne (87)</t>
  </si>
  <si>
    <t>Saint-Léger-le-Guérétois (23)</t>
  </si>
  <si>
    <t>Saint-Léger-Magnazeix (87)</t>
  </si>
  <si>
    <t>Saint-Léomer (86)</t>
  </si>
  <si>
    <t>Saint-Léon (47)</t>
  </si>
  <si>
    <t>Saint-Léon (33)</t>
  </si>
  <si>
    <t>Saint-Léonard-de-Noblat (87)</t>
  </si>
  <si>
    <t>Saint-Léon-d'Issigeac (24)</t>
  </si>
  <si>
    <t>Saint-Léon-sur-l'Isle (24)</t>
  </si>
  <si>
    <t>Saint-Léon-sur-Vézère (24)</t>
  </si>
  <si>
    <t>Saint-Lin (79)</t>
  </si>
  <si>
    <t>Saint-Lon-les-Mines (40)</t>
  </si>
  <si>
    <t>Saint-Loubert (33)</t>
  </si>
  <si>
    <t>Saint-Loubès (33)</t>
  </si>
  <si>
    <t>Saint-Loubouer (40)</t>
  </si>
  <si>
    <t>Saint-Louis-de-Montferrand (33)</t>
  </si>
  <si>
    <t>Saint-Louis-en-l'Isle (24)</t>
  </si>
  <si>
    <t>Saint-Loup (17)</t>
  </si>
  <si>
    <t>Saint-Loup (23)</t>
  </si>
  <si>
    <t>Saint-Loup-Lamairé (79)</t>
  </si>
  <si>
    <t>Saint-Macaire (33)</t>
  </si>
  <si>
    <t>Saint-Macoux (86)</t>
  </si>
  <si>
    <t>Saint-Magne (33)</t>
  </si>
  <si>
    <t>Saint-Magne-de-Castillon (33)</t>
  </si>
  <si>
    <t>Saint-Maigrin (17)</t>
  </si>
  <si>
    <t>Saint-Maime-de-Péreyrol (24)</t>
  </si>
  <si>
    <t>Saint-Maixant (33)</t>
  </si>
  <si>
    <t>Saint-Maixant (23)</t>
  </si>
  <si>
    <t>Saint-Maixent-de-Beugné (79)</t>
  </si>
  <si>
    <t>Saint-Maixent-l'École (79)</t>
  </si>
  <si>
    <t>Saint-Mandé-sur-Brédoire (17)</t>
  </si>
  <si>
    <t>Saint-Marc-à-Frongier (23)</t>
  </si>
  <si>
    <t>Saint-Marc-à-Loubaud (23)</t>
  </si>
  <si>
    <t>Saint-Marcel-du-Périgord (24)</t>
  </si>
  <si>
    <t>Saint-Marc-la-Lande (79)</t>
  </si>
  <si>
    <t>Saint-Marcory (24)</t>
  </si>
  <si>
    <t>Saint-Mard (17)</t>
  </si>
  <si>
    <t>Saint-Marien (23)</t>
  </si>
  <si>
    <t>Saint-Mariens (33)</t>
  </si>
  <si>
    <t>Saint-Martial (17)</t>
  </si>
  <si>
    <t>Saint-Martial (33)</t>
  </si>
  <si>
    <t>Saint-Martial (16)</t>
  </si>
  <si>
    <t>Saint-Martial-d'Albarède (24)</t>
  </si>
  <si>
    <t>Saint-Martial-d'Artenset (24)</t>
  </si>
  <si>
    <t>Saint-Martial-de-Gimel (19)</t>
  </si>
  <si>
    <t>Saint-Martial-de-Mirambeau (17)</t>
  </si>
  <si>
    <t>Saint-Martial-de-Nabirat (24)</t>
  </si>
  <si>
    <t>Saint-Martial-de-Valette (24)</t>
  </si>
  <si>
    <t>Saint-Martial-de-Vitaterne (17)</t>
  </si>
  <si>
    <t>Saint-Martial-Entraygues (19)</t>
  </si>
  <si>
    <t>Saint-Martial-le-Mont (23)</t>
  </si>
  <si>
    <t>Saint-Martial-le-Vieux (23)</t>
  </si>
  <si>
    <t>Saint-Martial-sur-Isop (87)</t>
  </si>
  <si>
    <t>Saint-Martial-sur-Né (17)</t>
  </si>
  <si>
    <t>Saint-Martial-Viveyrol (24)</t>
  </si>
  <si>
    <t>Saint-Martin-Château (23)</t>
  </si>
  <si>
    <t>Saint-Martin-Curton (47)</t>
  </si>
  <si>
    <t>Saint-Martin-d'Arberoue (64)</t>
  </si>
  <si>
    <t>Saint-Martin-d'Arrossa (64)</t>
  </si>
  <si>
    <t>Saint-Martin-d'Ary (17)</t>
  </si>
  <si>
    <t>Saint-Martin-de-Beauville (47)</t>
  </si>
  <si>
    <t>Saint-Martin-de-Bernegoue (79)</t>
  </si>
  <si>
    <t>Saint-Martin-de-Coux (17)</t>
  </si>
  <si>
    <t>Saint-Martin-de-Fressengeas (24)</t>
  </si>
  <si>
    <t>Saint-Martin-de-Gurson (24)</t>
  </si>
  <si>
    <t>Saint-Martin-de-Hinx (40)</t>
  </si>
  <si>
    <t>Saint-Martin-de-Juillers (17)</t>
  </si>
  <si>
    <t>Saint-Martin-de-Jussac (87)</t>
  </si>
  <si>
    <t>Saint-Martin-de-Laye (33)</t>
  </si>
  <si>
    <t>Saint-Martin-de-Lerm (33)</t>
  </si>
  <si>
    <t>Saint-Martin-de-Mâcon (79)</t>
  </si>
  <si>
    <t>Saint-Martin-de-Ré (17)</t>
  </si>
  <si>
    <t>Saint-Martin-de-Ribérac (24)</t>
  </si>
  <si>
    <t>Saint-Martin-de-Saint-Maixent (79)</t>
  </si>
  <si>
    <t>Saint-Martin-de-Sanzay (79)</t>
  </si>
  <si>
    <t>Saint-Martin-des-Combes (24)</t>
  </si>
  <si>
    <t>Saint-Martin-de-Seignanx (40)</t>
  </si>
  <si>
    <t>Saint-Martin-de-Sescas (33)</t>
  </si>
  <si>
    <t>Saint-Martin-de-Villeréal (47)</t>
  </si>
  <si>
    <t>Saint-Martin-d'Oney (40)</t>
  </si>
  <si>
    <t>Saint-Martin-du-Bois (33)</t>
  </si>
  <si>
    <t>Saint-Martin-du-Clocher (16)</t>
  </si>
  <si>
    <t>Saint-Martin-du-Fouilloux (79)</t>
  </si>
  <si>
    <t>Saint-Martin-du-Puy (33)</t>
  </si>
  <si>
    <t>Saint-Martin-Lacaussade (33)</t>
  </si>
  <si>
    <t>Saint-Martin-la-Méanne (19)</t>
  </si>
  <si>
    <t>Saint-Martin-l'Ars (86)</t>
  </si>
  <si>
    <t>Saint-Martin-l'Astier (24)</t>
  </si>
  <si>
    <t>Saint-Martin-le-Mault (87)</t>
  </si>
  <si>
    <t>Saint-Martin-le-Pin (24)</t>
  </si>
  <si>
    <t>Saint-Martin-lès-Melle (79)</t>
  </si>
  <si>
    <t>Saint-Martin-le-Vieux (87)</t>
  </si>
  <si>
    <t>Saint-Martin-Petit (47)</t>
  </si>
  <si>
    <t>Saint-Martin-Sainte-Catherine (23)</t>
  </si>
  <si>
    <t>Saint-Martin-Sepert (19)</t>
  </si>
  <si>
    <t>Saint-Martin-Terressus (87)</t>
  </si>
  <si>
    <t>Saint-Mary (16)</t>
  </si>
  <si>
    <t>Saint-Mathieu (87)</t>
  </si>
  <si>
    <t>Saint-Maurice-de-Lestapel (47)</t>
  </si>
  <si>
    <t>Saint-Maurice-des-Lions (16)</t>
  </si>
  <si>
    <t>Saint-Maurice-de-Tavernole (17)</t>
  </si>
  <si>
    <t>Saint-Maurice-la-Clouère (86)</t>
  </si>
  <si>
    <t>Saint-Maurice-la-Fougereuse (79)</t>
  </si>
  <si>
    <t>Saint-Maurice-la-Souterraine (23)</t>
  </si>
  <si>
    <t>Saint-Maurice-les-Brousses (87)</t>
  </si>
  <si>
    <t>Saint-Maurice-près-Crocq (23)</t>
  </si>
  <si>
    <t>Saint-Maurice-sur-Adour (40)</t>
  </si>
  <si>
    <t>Saint-Maurin (47)</t>
  </si>
  <si>
    <t>Saint-Maxire (79)</t>
  </si>
  <si>
    <t>Saint-Méard (87)</t>
  </si>
  <si>
    <t>Saint-Méard-de-Drône (24)</t>
  </si>
  <si>
    <t>Saint-Méard-de-Gurçon (24)</t>
  </si>
  <si>
    <t>Saint-Médard (64)</t>
  </si>
  <si>
    <t>Saint-Médard (16)</t>
  </si>
  <si>
    <t>Saint-Médard (17)</t>
  </si>
  <si>
    <t>Saint-Médard (79)</t>
  </si>
  <si>
    <t>Saint-Médard-d'Aunis (17)</t>
  </si>
  <si>
    <t>Saint-Médard-de-Guizières (33)</t>
  </si>
  <si>
    <t>Saint-Médard-de-Mussidan (24)</t>
  </si>
  <si>
    <t>Saint-Médard-d'Excideuil (24)</t>
  </si>
  <si>
    <t>Saint-Médard-d'Eyrans (33)</t>
  </si>
  <si>
    <t>Saint-Médard-en-Jalles (33)</t>
  </si>
  <si>
    <t>Saint-Médard-la-Rochette (23)</t>
  </si>
  <si>
    <t>Saint-Même-les-Carrières (16)</t>
  </si>
  <si>
    <t>Saint-Merd-de-Lapleau (19)</t>
  </si>
  <si>
    <t>Saint-Merd-la-Breuille (23)</t>
  </si>
  <si>
    <t>Saint-Merd-les-Oussines (19)</t>
  </si>
  <si>
    <t>Saint-Mesmin (24)</t>
  </si>
  <si>
    <t>Saint-Mexant (19)</t>
  </si>
  <si>
    <t>Saint-Michel (64)</t>
  </si>
  <si>
    <t>Saint-Michel (16)</t>
  </si>
  <si>
    <t>Saint-Michel-de-Castelnau (33)</t>
  </si>
  <si>
    <t>Saint-Michel-de-Double (24)</t>
  </si>
  <si>
    <t>Saint-Michel-de-Fronsac (33)</t>
  </si>
  <si>
    <t>Saint-Michel-de-Lapujade (33)</t>
  </si>
  <si>
    <t>Saint-Michel-de-Montaigne (24)</t>
  </si>
  <si>
    <t>Saint-Michel-de-Rieufret (33)</t>
  </si>
  <si>
    <t>Saint-Michel-de-Veisse (23)</t>
  </si>
  <si>
    <t>Saint-Michel-de-Villadeix (24)</t>
  </si>
  <si>
    <t>Saint-Michel-Escalus (40)</t>
  </si>
  <si>
    <t>Saint-Moreil (23)</t>
  </si>
  <si>
    <t>Saint-Morillon (33)</t>
  </si>
  <si>
    <t>Saint-Nazaire-sur-Charente (17)</t>
  </si>
  <si>
    <t>Saint-Nexans (24)</t>
  </si>
  <si>
    <t>Saint-Nicolas-de-la-Balerme (47)</t>
  </si>
  <si>
    <t>Saint-Oradoux-de-Chirouze (23)</t>
  </si>
  <si>
    <t>Saint-Oradoux-près-Crocq (23)</t>
  </si>
  <si>
    <t>Saint-Ouen (17)</t>
  </si>
  <si>
    <t>Saint-Ouen-d'Aunis (17)</t>
  </si>
  <si>
    <t>Saint-Ouen-sur-Gartempe (87)</t>
  </si>
  <si>
    <t>Saint-Palais (64)</t>
  </si>
  <si>
    <t>Saint-Palais (33)</t>
  </si>
  <si>
    <t>Saint-Palais-de-Négrignac (17)</t>
  </si>
  <si>
    <t>Saint-Palais-de-Phiolin (17)</t>
  </si>
  <si>
    <t>Saint-Palais-du-Né (16)</t>
  </si>
  <si>
    <t>Saint-Palais-sur-Mer (17)</t>
  </si>
  <si>
    <t>Saint-Pancrace (24)</t>
  </si>
  <si>
    <t>Saint-Pandelon (40)</t>
  </si>
  <si>
    <t>Saint-Pantaléon-de-Lapleau (19)</t>
  </si>
  <si>
    <t>Saint-Pantaléon-de-Larche (19)</t>
  </si>
  <si>
    <t>Saint-Pantaly-d'Ans (24)</t>
  </si>
  <si>
    <t>Saint-Pantaly-d'Excideuil (24)</t>
  </si>
  <si>
    <t>Saint-Pardon-de-Conques (33)</t>
  </si>
  <si>
    <t>Saint-Pardoult (17)</t>
  </si>
  <si>
    <t>Saint-Pardoux (79)</t>
  </si>
  <si>
    <t>Saint-Pardoux (87)</t>
  </si>
  <si>
    <t>Saint-Pardoux-Corbier (19)</t>
  </si>
  <si>
    <t>Saint-Pardoux-d'Arnet (23)</t>
  </si>
  <si>
    <t>Saint-Pardoux-de-Drône (24)</t>
  </si>
  <si>
    <t>Saint-Pardoux-du-Breuil (47)</t>
  </si>
  <si>
    <t>Saint-Pardoux-et-Vielvic (24)</t>
  </si>
  <si>
    <t>Saint-Pardoux-Isaac (47)</t>
  </si>
  <si>
    <t>Saint-Pardoux-la-Croisille (19)</t>
  </si>
  <si>
    <t>Saint-Pardoux-la-Rivière (24)</t>
  </si>
  <si>
    <t>Saint-Pardoux-le-Neuf (19)</t>
  </si>
  <si>
    <t>Saint-Pardoux-le-Neuf (23)</t>
  </si>
  <si>
    <t>Saint-Pardoux-les-Cards (23)</t>
  </si>
  <si>
    <t>Saint-Pardoux-le-Vieux (19)</t>
  </si>
  <si>
    <t>Saint-Pardoux-l'Ortigier (19)</t>
  </si>
  <si>
    <t>Saint-Pardoux-Morterolles (23)</t>
  </si>
  <si>
    <t>Saint-Pastour (47)</t>
  </si>
  <si>
    <t>Saint-Paul (33)</t>
  </si>
  <si>
    <t>Saint-Paul (19)</t>
  </si>
  <si>
    <t>Saint-Paul (87)</t>
  </si>
  <si>
    <t>Saint-Paul-de-Serre (24)</t>
  </si>
  <si>
    <t>Saint-Paul-en-Born (40)</t>
  </si>
  <si>
    <t>Saint-Paul-en-Gâtine (79)</t>
  </si>
  <si>
    <t>Saint-Paul-la-Roche (24)</t>
  </si>
  <si>
    <t>Saint-Paul-lès-Dax (40)</t>
  </si>
  <si>
    <t>Saint-Paul-Lizonne (24)</t>
  </si>
  <si>
    <t>Saint-Pé-de-Léren (64)</t>
  </si>
  <si>
    <t>Saint-Pée-sur-Nivelle (64)</t>
  </si>
  <si>
    <t>Saint-Perdon (40)</t>
  </si>
  <si>
    <t>Saint-Perdoux (24)</t>
  </si>
  <si>
    <t>Saint-Pé-Saint-Simon (47)</t>
  </si>
  <si>
    <t>Saint-Pey-d'Armens (33)</t>
  </si>
  <si>
    <t>Saint-Pey-de-Castets (33)</t>
  </si>
  <si>
    <t>Saint-Philippe-d'Aiguille (33)</t>
  </si>
  <si>
    <t>Saint-Philippe-du-Seignal (33)</t>
  </si>
  <si>
    <t>Saint-Pierre-Bellevue (23)</t>
  </si>
  <si>
    <t>Saint-Pierre-Chérignat (23)</t>
  </si>
  <si>
    <t>Saint-Pierre-d'Amilly (17)</t>
  </si>
  <si>
    <t>Saint-Pierre-d'Aurillac (33)</t>
  </si>
  <si>
    <t>Saint-Pierre-de-Bat (33)</t>
  </si>
  <si>
    <t>Saint-Pierre-de-Buzet (47)</t>
  </si>
  <si>
    <t>Saint-Pierre-de-Chignac (24)</t>
  </si>
  <si>
    <t>Saint-Pierre-de-Clairac (47)</t>
  </si>
  <si>
    <t>Saint-Pierre-de-Côle (24)</t>
  </si>
  <si>
    <t>Saint-Pierre-de-Frugie (24)</t>
  </si>
  <si>
    <t>Saint-Pierre-de-Fursac (23)</t>
  </si>
  <si>
    <t>Saint-Pierre-de-Juillers (17)</t>
  </si>
  <si>
    <t>Saint-Pierre-de-l'Isle (17)</t>
  </si>
  <si>
    <t>Saint-Pierre-de-Maillé (86)</t>
  </si>
  <si>
    <t>Saint-Pierre-de-Mons (33)</t>
  </si>
  <si>
    <t>Saint-Pierre-des-Échaubrognes (79)</t>
  </si>
  <si>
    <t>Saint-Pierre-d'Exideuil (86)</t>
  </si>
  <si>
    <t>Saint-Pierre-d'Eyraud (24)</t>
  </si>
  <si>
    <t>Saint-Pierre-d'Irube (64)</t>
  </si>
  <si>
    <t>Saint-Pierre-d'Oléron (17)</t>
  </si>
  <si>
    <t>Saint-Pierre-du-Mont (40)</t>
  </si>
  <si>
    <t>Saint-Pierre-du-Palais (17)</t>
  </si>
  <si>
    <t>Saint-Pierre-le-Bost (23)</t>
  </si>
  <si>
    <t>Saint-Pierre-sur-Dropt (47)</t>
  </si>
  <si>
    <t>Saint-Pompain (79)</t>
  </si>
  <si>
    <t>Saint-Pompont (24)</t>
  </si>
  <si>
    <t>Saint-Porchaire (17)</t>
  </si>
  <si>
    <t>Saint-Preuil (16)</t>
  </si>
  <si>
    <t>Saint-Priest (23)</t>
  </si>
  <si>
    <t>Saint-Priest-de-Gimel (19)</t>
  </si>
  <si>
    <t>Saint-Priest-la-Feuille (23)</t>
  </si>
  <si>
    <t>Saint-Priest-la-Plaine (23)</t>
  </si>
  <si>
    <t>Saint-Priest-les-Fougères (24)</t>
  </si>
  <si>
    <t>Saint-Priest-Ligoure (87)</t>
  </si>
  <si>
    <t>Saint-Priest-Palus (23)</t>
  </si>
  <si>
    <t>Saint-Priest-sous-Aixe (87)</t>
  </si>
  <si>
    <t>Saint-Priest-Taurion (87)</t>
  </si>
  <si>
    <t>Saint-Privat (19)</t>
  </si>
  <si>
    <t>Saint-Privat-des-Prés (24)</t>
  </si>
  <si>
    <t>Saint-Projet-Saint-Constant (16)</t>
  </si>
  <si>
    <t>Saint-Quantin-de-Rançanne (17)</t>
  </si>
  <si>
    <t>Saint-Quentin-de-Baron (33)</t>
  </si>
  <si>
    <t>Saint-Quentin-de-Caplong (33)</t>
  </si>
  <si>
    <t>Saint-Quentin-de-Chalais (16)</t>
  </si>
  <si>
    <t>Saint-Quentin-du-Dropt (47)</t>
  </si>
  <si>
    <t>Saint-Quentin-la-Chabanne (23)</t>
  </si>
  <si>
    <t>Saint-Quentin-sur-Charente (16)</t>
  </si>
  <si>
    <t>Saint-Rabier (24)</t>
  </si>
  <si>
    <t>Saint-Raphaël (24)</t>
  </si>
  <si>
    <t>Saint-Rémy (24)</t>
  </si>
  <si>
    <t>Saint-Rémy (79)</t>
  </si>
  <si>
    <t>Saint-Rémy (19)</t>
  </si>
  <si>
    <t>Saint-Rémy-sur-Creuse (86)</t>
  </si>
  <si>
    <t>Saint-Robert (47)</t>
  </si>
  <si>
    <t>Saint-Robert (19)</t>
  </si>
  <si>
    <t>Saint-Rogatien (17)</t>
  </si>
  <si>
    <t>Saint-Romain (16)</t>
  </si>
  <si>
    <t>Saint-Romain (86)</t>
  </si>
  <si>
    <t>Saint-Romain-de-Benet (17)</t>
  </si>
  <si>
    <t>Saint-Romain-de-Monpazier (24)</t>
  </si>
  <si>
    <t>Saint-Romain-et-Saint-Clément (24)</t>
  </si>
  <si>
    <t>Saint-Romain-la-Virvée (33)</t>
  </si>
  <si>
    <t>Saint-Romain-le-Noble (47)</t>
  </si>
  <si>
    <t>Saint-Romain-sur-Gironde (17)</t>
  </si>
  <si>
    <t>Saint-Romans-des-Champs (79)</t>
  </si>
  <si>
    <t>Saint-Romans-lès-Melle (79)</t>
  </si>
  <si>
    <t>Saint-Salvadour (19)</t>
  </si>
  <si>
    <t>Saint-Salvy (47)</t>
  </si>
  <si>
    <t>Saint-Sardos (47)</t>
  </si>
  <si>
    <t>Saint-Saturnin (16)</t>
  </si>
  <si>
    <t>Saint-Saturnin-du-Bois (17)</t>
  </si>
  <si>
    <t>Saint-Saud-Lacoussière (24)</t>
  </si>
  <si>
    <t>Saint-Sauvant (17)</t>
  </si>
  <si>
    <t>Saint-Sauvant (86)</t>
  </si>
  <si>
    <t>Saint-Sauveur (33)</t>
  </si>
  <si>
    <t>Saint-Sauveur (24)</t>
  </si>
  <si>
    <t>Saint-Sauveur (86)</t>
  </si>
  <si>
    <t>Saint-Sauveur-d'Aunis (17)</t>
  </si>
  <si>
    <t>Saint-Sauveur-de-Meilhan (47)</t>
  </si>
  <si>
    <t>Saint-Sauveur-de-Puynormand (33)</t>
  </si>
  <si>
    <t>Saint-Sauveur-Lalande (24)</t>
  </si>
  <si>
    <t>Saint-Savin (33)</t>
  </si>
  <si>
    <t>Saint-Savin (86)</t>
  </si>
  <si>
    <t>Saint-Savinien (17)</t>
  </si>
  <si>
    <t>Saint-Saviol (86)</t>
  </si>
  <si>
    <t>Saint-Sébastien (23)</t>
  </si>
  <si>
    <t>Saint-Secondin (86)</t>
  </si>
  <si>
    <t>Saint-Selve (33)</t>
  </si>
  <si>
    <t>Saint-Sernin (47)</t>
  </si>
  <si>
    <t>Saint-Setiers (19)</t>
  </si>
  <si>
    <t>Saint-Seurin-de-Bourg (33)</t>
  </si>
  <si>
    <t>Saint-Seurin-de-Cadourne (33)</t>
  </si>
  <si>
    <t>Saint-Seurin-de-Cursac (33)</t>
  </si>
  <si>
    <t>Saint-Seurin-de-Palenne (17)</t>
  </si>
  <si>
    <t>Saint-Seurin-de-Prats (24)</t>
  </si>
  <si>
    <t>Saint-Seurin-sur-l'Isle (33)</t>
  </si>
  <si>
    <t>Saint-Sève (33)</t>
  </si>
  <si>
    <t>Saint-Sever (40)</t>
  </si>
  <si>
    <t>Saint-Sever-de-Saintonge (17)</t>
  </si>
  <si>
    <t>Saint-Séverin (16)</t>
  </si>
  <si>
    <t>Saint-Séverin-d'Estissac (24)</t>
  </si>
  <si>
    <t>Saint-Séverin-sur-Boutonne (17)</t>
  </si>
  <si>
    <t>Saint-Sigismond-de-Clermont (17)</t>
  </si>
  <si>
    <t>Saint-Silvain-Bas-le-Roc (23)</t>
  </si>
  <si>
    <t>Saint-Silvain-Bellegarde (23)</t>
  </si>
  <si>
    <t>Saint-Silvain-Montaigut (23)</t>
  </si>
  <si>
    <t>Saint-Silvain-sous-Toulx (23)</t>
  </si>
  <si>
    <t>Saint-Simeux (16)</t>
  </si>
  <si>
    <t>Saint-Simon (16)</t>
  </si>
  <si>
    <t>Saint-Simon-de-Bordes (17)</t>
  </si>
  <si>
    <t>Saint-Simon-de-Pellouaille (17)</t>
  </si>
  <si>
    <t>Saint-Sixte (47)</t>
  </si>
  <si>
    <t>Saint-Solve (19)</t>
  </si>
  <si>
    <t>Saint-Sorlin-de-Conac (17)</t>
  </si>
  <si>
    <t>Saint-Sornin (16)</t>
  </si>
  <si>
    <t>Saint-Sornin (17)</t>
  </si>
  <si>
    <t>Saint-Sornin-la-Marche (87)</t>
  </si>
  <si>
    <t>Saint-Sornin-Lavolps (19)</t>
  </si>
  <si>
    <t>Saint-Sornin-Leulac (87)</t>
  </si>
  <si>
    <t>Saint-Sulpice-d'Arnoult (17)</t>
  </si>
  <si>
    <t>Saint-Sulpice-de-Cognac (16)</t>
  </si>
  <si>
    <t>Saint-Sulpice-de-Faleyrens (33)</t>
  </si>
  <si>
    <t>Saint-Sulpice-de-Guilleragues (33)</t>
  </si>
  <si>
    <t>Saint-Sulpice-de-Mareuil (24)</t>
  </si>
  <si>
    <t>Saint-Sulpice-de-Pommiers (33)</t>
  </si>
  <si>
    <t>Saint-Sulpice-de-Roumagnac (24)</t>
  </si>
  <si>
    <t>Saint-Sulpice-de-Royan (17)</t>
  </si>
  <si>
    <t>Saint-Sulpice-de-Ruffec (16)</t>
  </si>
  <si>
    <t>Saint-Sulpice-d'Excideuil (24)</t>
  </si>
  <si>
    <t>Saint-Sulpice-et-Cameyrac (33)</t>
  </si>
  <si>
    <t>Saint-Sulpice-Laurière (87)</t>
  </si>
  <si>
    <t>Saint-Sulpice-le-Dunois (23)</t>
  </si>
  <si>
    <t>Saint-Sulpice-le-Guérétois (23)</t>
  </si>
  <si>
    <t>Saint-Sulpice-les-Bois (19)</t>
  </si>
  <si>
    <t>Saint-Sulpice-les-Champs (23)</t>
  </si>
  <si>
    <t>Saint-Sulpice-les-Feuilles (87)</t>
  </si>
  <si>
    <t>Saint-Sylvain (19)</t>
  </si>
  <si>
    <t>Saint-Sylvestre (87)</t>
  </si>
  <si>
    <t>Saint-Sylvestre-sur-Lot (47)</t>
  </si>
  <si>
    <t>Saint-Symphorien (33)</t>
  </si>
  <si>
    <t>Saint-Symphorien (79)</t>
  </si>
  <si>
    <t>Saint-Symphorien-sur-Couze (87)</t>
  </si>
  <si>
    <t>Saint-Thomas-de-Conac (17)</t>
  </si>
  <si>
    <t>Saint-Trojan (33)</t>
  </si>
  <si>
    <t>Saint-Trojan-les-Bains (17)</t>
  </si>
  <si>
    <t>Saint-Urcisse (47)</t>
  </si>
  <si>
    <t>Saint-Vaize (17)</t>
  </si>
  <si>
    <t>Saint-Vallier (16)</t>
  </si>
  <si>
    <t>Saint-Varent (79)</t>
  </si>
  <si>
    <t>Saint-Vaury (23)</t>
  </si>
  <si>
    <t>Saint-Viance (19)</t>
  </si>
  <si>
    <t>Saint-Victor (24)</t>
  </si>
  <si>
    <t>Saint-Victor-en-Marche (23)</t>
  </si>
  <si>
    <t>Saint-Victour (19)</t>
  </si>
  <si>
    <t>Saint-Victurnien (87)</t>
  </si>
  <si>
    <t>Saint-Vincent (64)</t>
  </si>
  <si>
    <t>Saint-Vincent-de-Connezac (24)</t>
  </si>
  <si>
    <t>Saint-Vincent-de-Cosse (24)</t>
  </si>
  <si>
    <t>Saint-Vincent-de-Lamontjoie (47)</t>
  </si>
  <si>
    <t>Saint-Vincent-de-Paul (40)</t>
  </si>
  <si>
    <t>Saint-Vincent-de-Paul (33)</t>
  </si>
  <si>
    <t>Saint-Vincent-de-Pertignas (33)</t>
  </si>
  <si>
    <t>Saint-Vincent-de-Tyrosse (40)</t>
  </si>
  <si>
    <t>Saint-Vincent-Jalmoutiers (24)</t>
  </si>
  <si>
    <t>Saint-Vincent-la-Châtre (79)</t>
  </si>
  <si>
    <t>Saint-Vincent-le-Paluel (24)</t>
  </si>
  <si>
    <t>Saint-Vincent-sur-l'Isle (24)</t>
  </si>
  <si>
    <t>Saint-Vite (47)</t>
  </si>
  <si>
    <t>Saint-Vitte-sur-Briance (87)</t>
  </si>
  <si>
    <t>Saint-Vivien (24)</t>
  </si>
  <si>
    <t>Saint-Vivien (17)</t>
  </si>
  <si>
    <t>Saint-Vivien-de-Blaye (33)</t>
  </si>
  <si>
    <t>Saint-Vivien-de-Médoc (33)</t>
  </si>
  <si>
    <t>Saint-Vivien-de-Monségur (33)</t>
  </si>
  <si>
    <t>Saint-Xandre (17)</t>
  </si>
  <si>
    <t>Saint-Yaguen (40)</t>
  </si>
  <si>
    <t>Saint-Ybard (19)</t>
  </si>
  <si>
    <t>Saint-Yrieix-la-Montagne (23)</t>
  </si>
  <si>
    <t>Saint-Yrieix-la-Perche (87)</t>
  </si>
  <si>
    <t>Saint-Yrieix-le-Déjalat (19)</t>
  </si>
  <si>
    <t>Saint-Yrieix-les-Bois (23)</t>
  </si>
  <si>
    <t>Saint-Yrieix-sous-Aixe (87)</t>
  </si>
  <si>
    <t>Saint-Yrieix-sur-Charente (16)</t>
  </si>
  <si>
    <t>Saint-Yzan-de-Soudiac (33)</t>
  </si>
  <si>
    <t>Saint-Yzans-de-Médoc (33)</t>
  </si>
  <si>
    <t>Saires (86)</t>
  </si>
  <si>
    <t>Saivres (79)</t>
  </si>
  <si>
    <t>Saix (86)</t>
  </si>
  <si>
    <t>Salagnac (24)</t>
  </si>
  <si>
    <t>Salaunes (33)</t>
  </si>
  <si>
    <t>Saleignes (17)</t>
  </si>
  <si>
    <t>Salies-de-Béarn (64)</t>
  </si>
  <si>
    <t>Salignac (33)</t>
  </si>
  <si>
    <t>Salignac-de-Mirambeau (17)</t>
  </si>
  <si>
    <t>Salignac-Eyvigues (24)</t>
  </si>
  <si>
    <t>Salignac-sur-Charente (17)</t>
  </si>
  <si>
    <t>Salleboeuf (33)</t>
  </si>
  <si>
    <t>Salles (33)</t>
  </si>
  <si>
    <t>Salles (79)</t>
  </si>
  <si>
    <t>Salles (47)</t>
  </si>
  <si>
    <t>Salles-d'Angles (16)</t>
  </si>
  <si>
    <t>Salles-de-Barbezieux (16)</t>
  </si>
  <si>
    <t>Salles-de-Belvès (24)</t>
  </si>
  <si>
    <t>Salles-de-Villefagnan (16)</t>
  </si>
  <si>
    <t>Salles-Lavalette (16)</t>
  </si>
  <si>
    <t>Salles-Mongiscard (64)</t>
  </si>
  <si>
    <t>Sallespisse (64)</t>
  </si>
  <si>
    <t>Salles-sur-Mer (17)</t>
  </si>
  <si>
    <t>Salon (24)</t>
  </si>
  <si>
    <t>Salon-la-Tour (19)</t>
  </si>
  <si>
    <t>Samadet (40)</t>
  </si>
  <si>
    <t>Samazan (47)</t>
  </si>
  <si>
    <t>Sames (64)</t>
  </si>
  <si>
    <t>Sammarçolles (86)</t>
  </si>
  <si>
    <t>Samonac (33)</t>
  </si>
  <si>
    <t>Samsons-Lion (64)</t>
  </si>
  <si>
    <t>Sanguinet (40)</t>
  </si>
  <si>
    <t>Sannat (23)</t>
  </si>
  <si>
    <t>Sansais (79)</t>
  </si>
  <si>
    <t>Sanxay (86)</t>
  </si>
  <si>
    <t>Sarbazan (40)</t>
  </si>
  <si>
    <t>Sardent (23)</t>
  </si>
  <si>
    <t>Sare (64)</t>
  </si>
  <si>
    <t>Sarlande (24)</t>
  </si>
  <si>
    <t>Sarlat-la-Canéda (24)</t>
  </si>
  <si>
    <t>Sarliac-sur-l'Isle (24)</t>
  </si>
  <si>
    <t>Sarpourenx (64)</t>
  </si>
  <si>
    <t>Sarran (19)</t>
  </si>
  <si>
    <t>Sarrance (64)</t>
  </si>
  <si>
    <t>Sarrazac (24)</t>
  </si>
  <si>
    <t>Sarraziet (40)</t>
  </si>
  <si>
    <t>Sarron (40)</t>
  </si>
  <si>
    <t>Sarroux (19)</t>
  </si>
  <si>
    <t>Saubion (40)</t>
  </si>
  <si>
    <t>Saubole (64)</t>
  </si>
  <si>
    <t>Saubrigues (40)</t>
  </si>
  <si>
    <t>Saubusse (40)</t>
  </si>
  <si>
    <t>Saucats (33)</t>
  </si>
  <si>
    <t>Saucède (64)</t>
  </si>
  <si>
    <t>Saugnac-et-Cambran (40)</t>
  </si>
  <si>
    <t>Saugnacq-et-Muret (40)</t>
  </si>
  <si>
    <t>Saugon (33)</t>
  </si>
  <si>
    <t>Sauguis-Saint-Étienne (64)</t>
  </si>
  <si>
    <t>Saujon (17)</t>
  </si>
  <si>
    <t>Saulgé (86)</t>
  </si>
  <si>
    <t>Saulgond (16)</t>
  </si>
  <si>
    <t>Sault-de-Navailles (64)</t>
  </si>
  <si>
    <t>Sauméjan (47)</t>
  </si>
  <si>
    <t>Saumont (47)</t>
  </si>
  <si>
    <t>Saumos (33)</t>
  </si>
  <si>
    <t>Saurais (79)</t>
  </si>
  <si>
    <t>Saussignac (24)</t>
  </si>
  <si>
    <t>Sauternes (33)</t>
  </si>
  <si>
    <t>Sauvagnac (16)</t>
  </si>
  <si>
    <t>Sauvagnas (47)</t>
  </si>
  <si>
    <t>Sauvagnon (64)</t>
  </si>
  <si>
    <t>Sauvelade (64)</t>
  </si>
  <si>
    <t>Sauveterre-de-Béarn (64)</t>
  </si>
  <si>
    <t>Sauveterre-de-Guyenne (33)</t>
  </si>
  <si>
    <t>Sauveterre-la-Lémance (47)</t>
  </si>
  <si>
    <t>Sauveterre-Saint-Denis (47)</t>
  </si>
  <si>
    <t>Sauviac (33)</t>
  </si>
  <si>
    <t>Sauviat-sur-Vige (87)</t>
  </si>
  <si>
    <t>Sauvignac (16)</t>
  </si>
  <si>
    <t>Sauzé-Vaussais (79)</t>
  </si>
  <si>
    <t>Savennes (23)</t>
  </si>
  <si>
    <t>Savignac (33)</t>
  </si>
  <si>
    <t>Savignac-de-Duras (47)</t>
  </si>
  <si>
    <t>Savignac-de-l'Isle (33)</t>
  </si>
  <si>
    <t>Savignac-de-Miremont (24)</t>
  </si>
  <si>
    <t>Savignac-de-Nontron (24)</t>
  </si>
  <si>
    <t>Savignac-Lédrier (24)</t>
  </si>
  <si>
    <t>Savignac-les-Églises (24)</t>
  </si>
  <si>
    <t>Savignac-sur-Leyze (47)</t>
  </si>
  <si>
    <t>Savigné (86)</t>
  </si>
  <si>
    <t>Savigny-Lévescault (86)</t>
  </si>
  <si>
    <t>Savigny-sous-Faye (86)</t>
  </si>
  <si>
    <t>Sceau-Saint-Angel (24)</t>
  </si>
  <si>
    <t>Sciecq (79)</t>
  </si>
  <si>
    <t>Scillé (79)</t>
  </si>
  <si>
    <t>Scorbé-Clairvaux (86)</t>
  </si>
  <si>
    <t>Séby (64)</t>
  </si>
  <si>
    <t>Secondigné-sur-Belle (79)</t>
  </si>
  <si>
    <t>Secondigny (79)</t>
  </si>
  <si>
    <t>Sedze-Maubecq (64)</t>
  </si>
  <si>
    <t>Sedzère (64)</t>
  </si>
  <si>
    <t>Ségalas (47)</t>
  </si>
  <si>
    <t>Segonzac (16)</t>
  </si>
  <si>
    <t>Segonzac (24)</t>
  </si>
  <si>
    <t>Segonzac (19)</t>
  </si>
  <si>
    <t>Ségur-le-Château (19)</t>
  </si>
  <si>
    <t>Seigné (17)</t>
  </si>
  <si>
    <t>Seignosse (40)</t>
  </si>
  <si>
    <t>Seilhac (19)</t>
  </si>
  <si>
    <t>Séligné (79)</t>
  </si>
  <si>
    <t>Sembas (47)</t>
  </si>
  <si>
    <t>Séméacq-Blachon (64)</t>
  </si>
  <si>
    <t>Semens (33)</t>
  </si>
  <si>
    <t>Semillac (17)</t>
  </si>
  <si>
    <t>Semoussac (17)</t>
  </si>
  <si>
    <t>Semussac (17)</t>
  </si>
  <si>
    <t>Sencenac-Puy-de-Fourches (24)</t>
  </si>
  <si>
    <t>Sendets (64)</t>
  </si>
  <si>
    <t>Sendets (33)</t>
  </si>
  <si>
    <t>Sénestis (47)</t>
  </si>
  <si>
    <t>Senillé (86)</t>
  </si>
  <si>
    <t>Sepvret (79)</t>
  </si>
  <si>
    <t>Sérandon (19)</t>
  </si>
  <si>
    <t>Séreilhac (87)</t>
  </si>
  <si>
    <t>Sergeac (24)</t>
  </si>
  <si>
    <t>Sérignac-Péboudou (47)</t>
  </si>
  <si>
    <t>Sérignac-sur-Garonne (47)</t>
  </si>
  <si>
    <t>Sérigny (86)</t>
  </si>
  <si>
    <t>Sérilhac (19)</t>
  </si>
  <si>
    <t>Sermur (23)</t>
  </si>
  <si>
    <t>Serres-Castet (64)</t>
  </si>
  <si>
    <t>Serres-et-Montguyard (24)</t>
  </si>
  <si>
    <t>Serres-Gaston (40)</t>
  </si>
  <si>
    <t>Serreslous-et-Arribans (40)</t>
  </si>
  <si>
    <t>Serres-Morlaàs (64)</t>
  </si>
  <si>
    <t>Serres-Sainte-Marie (64)</t>
  </si>
  <si>
    <t>Sers (16)</t>
  </si>
  <si>
    <t>Servanches (24)</t>
  </si>
  <si>
    <t>Servières-le-Château (19)</t>
  </si>
  <si>
    <t>Sévignacq (64)</t>
  </si>
  <si>
    <t>Sévignacq-Meyracq (64)</t>
  </si>
  <si>
    <t>Sèvres-Anxaumont (86)</t>
  </si>
  <si>
    <t>Sexcles (19)</t>
  </si>
  <si>
    <t>Seyches (47)</t>
  </si>
  <si>
    <t>Seyresse (40)</t>
  </si>
  <si>
    <t>Siecq (17)</t>
  </si>
  <si>
    <t>Siest (40)</t>
  </si>
  <si>
    <t>Sigalens (33)</t>
  </si>
  <si>
    <t>Sigogne (16)</t>
  </si>
  <si>
    <t>Sigoulès (24)</t>
  </si>
  <si>
    <t>Sillars (86)</t>
  </si>
  <si>
    <t>Sillas (33)</t>
  </si>
  <si>
    <t>Simacourbe (64)</t>
  </si>
  <si>
    <t>Simeyrols (24)</t>
  </si>
  <si>
    <t>Sindères (40)</t>
  </si>
  <si>
    <t>Singleyrac (24)</t>
  </si>
  <si>
    <t>Sioniac (19)</t>
  </si>
  <si>
    <t>Siorac-de-Ribérac (24)</t>
  </si>
  <si>
    <t>Siorac-en-Périgord (24)</t>
  </si>
  <si>
    <t>Sireuil (16)</t>
  </si>
  <si>
    <t>Siros (64)</t>
  </si>
  <si>
    <t>Smarves (86)</t>
  </si>
  <si>
    <t>Solférino (40)</t>
  </si>
  <si>
    <t>Solignac (87)</t>
  </si>
  <si>
    <t>Sommières-du-Clain (86)</t>
  </si>
  <si>
    <t>Sompt (79)</t>
  </si>
  <si>
    <t>Sonnac (17)</t>
  </si>
  <si>
    <t>Sonneville (16)</t>
  </si>
  <si>
    <t>Soorts-Hossegor (40)</t>
  </si>
  <si>
    <t>Sorbets (40)</t>
  </si>
  <si>
    <t>Sorde-l'Abbaye (40)</t>
  </si>
  <si>
    <t>Sore (40)</t>
  </si>
  <si>
    <t>Sorges (24)</t>
  </si>
  <si>
    <t>Sornac (19)</t>
  </si>
  <si>
    <t>Sort-en-Chalosse (40)</t>
  </si>
  <si>
    <t>Sos (47)</t>
  </si>
  <si>
    <t>Sossais (86)</t>
  </si>
  <si>
    <t>Soubise (17)</t>
  </si>
  <si>
    <t>Soubran (17)</t>
  </si>
  <si>
    <t>Soubrebost (23)</t>
  </si>
  <si>
    <t>Soudaine-Lavinadière (19)</t>
  </si>
  <si>
    <t>Soudan (79)</t>
  </si>
  <si>
    <t>Soudat (24)</t>
  </si>
  <si>
    <t>Soudeilles (19)</t>
  </si>
  <si>
    <t>Souffrignac (16)</t>
  </si>
  <si>
    <t>Soulac-sur-Mer (33)</t>
  </si>
  <si>
    <t>Soulaures (24)</t>
  </si>
  <si>
    <t>Soulignac (33)</t>
  </si>
  <si>
    <t>Soulignonne (17)</t>
  </si>
  <si>
    <t>Soumans (23)</t>
  </si>
  <si>
    <t>Soumensac (47)</t>
  </si>
  <si>
    <t>Souméras (17)</t>
  </si>
  <si>
    <t>Soumoulou (64)</t>
  </si>
  <si>
    <t>Souprosse (40)</t>
  </si>
  <si>
    <t>Souraïde (64)</t>
  </si>
  <si>
    <t>Soursac (19)</t>
  </si>
  <si>
    <t>Sourzac (24)</t>
  </si>
  <si>
    <t>Sousmoulins (17)</t>
  </si>
  <si>
    <t>Sous-Parsat (23)</t>
  </si>
  <si>
    <t>Soussac (33)</t>
  </si>
  <si>
    <t>Soussans (33)</t>
  </si>
  <si>
    <t>Soustons (40)</t>
  </si>
  <si>
    <t>Soutiers (79)</t>
  </si>
  <si>
    <t>Souvigné (16)</t>
  </si>
  <si>
    <t>Souvigné (79)</t>
  </si>
  <si>
    <t>Soyaux (16)</t>
  </si>
  <si>
    <t>Suaux (16)</t>
  </si>
  <si>
    <t>Suhescun (64)</t>
  </si>
  <si>
    <t>Surdoux (87)</t>
  </si>
  <si>
    <t>Surgères (17)</t>
  </si>
  <si>
    <t>Surin (79)</t>
  </si>
  <si>
    <t>Surin (86)</t>
  </si>
  <si>
    <t>Suris (16)</t>
  </si>
  <si>
    <t>Sus (64)</t>
  </si>
  <si>
    <t>Susmiou (64)</t>
  </si>
  <si>
    <t>Sussac (87)</t>
  </si>
  <si>
    <t>Tabaille-Usquain (64)</t>
  </si>
  <si>
    <t>Tabanac (33)</t>
  </si>
  <si>
    <t>Tadousse-Ussau (64)</t>
  </si>
  <si>
    <t>Taillant (17)</t>
  </si>
  <si>
    <t>Taillebourg (47)</t>
  </si>
  <si>
    <t>Taillebourg (17)</t>
  </si>
  <si>
    <t>Taillecavat (33)</t>
  </si>
  <si>
    <t>Taizé (79)</t>
  </si>
  <si>
    <t>Taizé-Aizie (16)</t>
  </si>
  <si>
    <t>Talais (33)</t>
  </si>
  <si>
    <t>Talence (33)</t>
  </si>
  <si>
    <t>Taller (40)</t>
  </si>
  <si>
    <t>Talmont-sur-Gironde (17)</t>
  </si>
  <si>
    <t>Tamniès (24)</t>
  </si>
  <si>
    <t>Tanzac (17)</t>
  </si>
  <si>
    <t>Taponnat-Fleurignac (16)</t>
  </si>
  <si>
    <t>Tardes (23)</t>
  </si>
  <si>
    <t>Tardets-Sorholus (64)</t>
  </si>
  <si>
    <t>Targon (33)</t>
  </si>
  <si>
    <t>Tarnac (19)</t>
  </si>
  <si>
    <t>Tarnès (33)</t>
  </si>
  <si>
    <t>Tarnos (40)</t>
  </si>
  <si>
    <t>Taron-Sadirac-Viellenave (64)</t>
  </si>
  <si>
    <t>Tarsacq (64)</t>
  </si>
  <si>
    <t>Tartas (40)</t>
  </si>
  <si>
    <t>Taugon (17)</t>
  </si>
  <si>
    <t>Tauriac (33)</t>
  </si>
  <si>
    <t>Tayac (33)</t>
  </si>
  <si>
    <t>Tayrac (47)</t>
  </si>
  <si>
    <t>Teillots (24)</t>
  </si>
  <si>
    <t>Temple-Laguyon (24)</t>
  </si>
  <si>
    <t>Tercé (86)</t>
  </si>
  <si>
    <t>Tercillat (23)</t>
  </si>
  <si>
    <t>Tercis-les-Bains (40)</t>
  </si>
  <si>
    <t>Ternant (17)</t>
  </si>
  <si>
    <t>Ternay (86)</t>
  </si>
  <si>
    <t>Terrasson-Lavilledieu (24)</t>
  </si>
  <si>
    <t>Tersannes (87)</t>
  </si>
  <si>
    <t>Tesson (17)</t>
  </si>
  <si>
    <t>Tessonnière (79)</t>
  </si>
  <si>
    <t>Téthieu (40)</t>
  </si>
  <si>
    <t>Teuillac (33)</t>
  </si>
  <si>
    <t>Teyjat (24)</t>
  </si>
  <si>
    <t>Thaims (17)</t>
  </si>
  <si>
    <t>Thairé (17)</t>
  </si>
  <si>
    <t>Thalamy (19)</t>
  </si>
  <si>
    <t>Thauron (23)</t>
  </si>
  <si>
    <t>Theil-Rabier (16)</t>
  </si>
  <si>
    <t>Thénac (17)</t>
  </si>
  <si>
    <t>Thénac (24)</t>
  </si>
  <si>
    <t>Thénezay (79)</t>
  </si>
  <si>
    <t>Thenon (24)</t>
  </si>
  <si>
    <t>Thézac (17)</t>
  </si>
  <si>
    <t>Thézac (47)</t>
  </si>
  <si>
    <t>Thèze (64)</t>
  </si>
  <si>
    <t>Thiat (87)</t>
  </si>
  <si>
    <t>Thiviers (24)</t>
  </si>
  <si>
    <t>Thollet (86)</t>
  </si>
  <si>
    <t>Thonac (24)</t>
  </si>
  <si>
    <t>Thorigné (79)</t>
  </si>
  <si>
    <t>Thorigny-sur-le-Mignon (79)</t>
  </si>
  <si>
    <t>Thors (17)</t>
  </si>
  <si>
    <t>Thouars (79)</t>
  </si>
  <si>
    <t>Thouars-sur-Garonne (47)</t>
  </si>
  <si>
    <t>Thouron (87)</t>
  </si>
  <si>
    <t>Thurageau (86)</t>
  </si>
  <si>
    <t>Thuré (86)</t>
  </si>
  <si>
    <t>Tilh (40)</t>
  </si>
  <si>
    <t>Tillou (79)</t>
  </si>
  <si>
    <t>Tizac-de-Curton (33)</t>
  </si>
  <si>
    <t>Tizac-de-Lapouyade (33)</t>
  </si>
  <si>
    <t>Tocane-Saint-Apre (24)</t>
  </si>
  <si>
    <t>Tombeboeuf (47)</t>
  </si>
  <si>
    <t>Tonnay-Boutonne (17)</t>
  </si>
  <si>
    <t>Tonnay-Charente (17)</t>
  </si>
  <si>
    <t>Tonneins (47)</t>
  </si>
  <si>
    <t>Torsac (16)</t>
  </si>
  <si>
    <t>Torxé (17)</t>
  </si>
  <si>
    <t>Tosse (40)</t>
  </si>
  <si>
    <t>Toulenne (33)</t>
  </si>
  <si>
    <t>Toulouzette (40)</t>
  </si>
  <si>
    <t>Toulx-Sainte-Croix (23)</t>
  </si>
  <si>
    <t>Tourliac (47)</t>
  </si>
  <si>
    <t>Tournon-d'Agenais (47)</t>
  </si>
  <si>
    <t>Tourriers (16)</t>
  </si>
  <si>
    <t>Tourtenay (79)</t>
  </si>
  <si>
    <t>Tourtoirac (24)</t>
  </si>
  <si>
    <t>Tourtrès (47)</t>
  </si>
  <si>
    <t>Touvérac (16)</t>
  </si>
  <si>
    <t>Touvre (16)</t>
  </si>
  <si>
    <t>Touzac (16)</t>
  </si>
  <si>
    <t>Toy-Viam (19)</t>
  </si>
  <si>
    <t>Trayes (79)</t>
  </si>
  <si>
    <t>Treignac (19)</t>
  </si>
  <si>
    <t>Trélissac (24)</t>
  </si>
  <si>
    <t>Trémolat (24)</t>
  </si>
  <si>
    <t>Trémons (47)</t>
  </si>
  <si>
    <t>Trensacq (40)</t>
  </si>
  <si>
    <t>Trentels (47)</t>
  </si>
  <si>
    <t>Tresses (33)</t>
  </si>
  <si>
    <t>Triac-Lautrait (16)</t>
  </si>
  <si>
    <t>Trizay (17)</t>
  </si>
  <si>
    <t>Troche (19)</t>
  </si>
  <si>
    <t>Trois-Fonds (23)</t>
  </si>
  <si>
    <t>Trois-Palis (16)</t>
  </si>
  <si>
    <t>Trois-Villes (64)</t>
  </si>
  <si>
    <t>Tudeils (19)</t>
  </si>
  <si>
    <t>Tugéras-Saint-Maurice (17)</t>
  </si>
  <si>
    <t>Tulle (19)</t>
  </si>
  <si>
    <t>Turenne (19)</t>
  </si>
  <si>
    <t>Turgon (16)</t>
  </si>
  <si>
    <t>Tursac (24)</t>
  </si>
  <si>
    <t>Tusson (16)</t>
  </si>
  <si>
    <t>Tuzie (16)</t>
  </si>
  <si>
    <t>Uchacq-et-Parentis (40)</t>
  </si>
  <si>
    <t>Uhart-Cize (64)</t>
  </si>
  <si>
    <t>Uhart-Mixe (64)</t>
  </si>
  <si>
    <t>Ulcot (79)</t>
  </si>
  <si>
    <t>Urcuit (64)</t>
  </si>
  <si>
    <t>Urdès (64)</t>
  </si>
  <si>
    <t>Urdos (64)</t>
  </si>
  <si>
    <t>Urepel (64)</t>
  </si>
  <si>
    <t>Urgons (40)</t>
  </si>
  <si>
    <t>Urost (64)</t>
  </si>
  <si>
    <t>Urrugne (64)</t>
  </si>
  <si>
    <t>Urt (64)</t>
  </si>
  <si>
    <t>Urval (24)</t>
  </si>
  <si>
    <t>Ussac (19)</t>
  </si>
  <si>
    <t>Usseau (86)</t>
  </si>
  <si>
    <t>Usseau (79)</t>
  </si>
  <si>
    <t>Ussel (19)</t>
  </si>
  <si>
    <t>Usson-du-Poitou (86)</t>
  </si>
  <si>
    <t>Ustaritz (64)</t>
  </si>
  <si>
    <t>Uza (40)</t>
  </si>
  <si>
    <t>Uzan (64)</t>
  </si>
  <si>
    <t>Uzein (64)</t>
  </si>
  <si>
    <t>Uzerche (19)</t>
  </si>
  <si>
    <t>Uzeste (33)</t>
  </si>
  <si>
    <t>Uzos (64)</t>
  </si>
  <si>
    <t>Valdivienne (86)</t>
  </si>
  <si>
    <t>Valence (16)</t>
  </si>
  <si>
    <t>Valeuil (24)</t>
  </si>
  <si>
    <t>Valeyrac (33)</t>
  </si>
  <si>
    <t>Valiergues (19)</t>
  </si>
  <si>
    <t>Vallans (79)</t>
  </si>
  <si>
    <t>Vallereuil (24)</t>
  </si>
  <si>
    <t>Vallière (23)</t>
  </si>
  <si>
    <t>Valojoulx (24)</t>
  </si>
  <si>
    <t>Vançais (79)</t>
  </si>
  <si>
    <t>Vandré (17)</t>
  </si>
  <si>
    <t>Vanxains (24)</t>
  </si>
  <si>
    <t>Vanzac (17)</t>
  </si>
  <si>
    <t>Vanzay (79)</t>
  </si>
  <si>
    <t>Varaignes (24)</t>
  </si>
  <si>
    <t>Varaize (17)</t>
  </si>
  <si>
    <t>Vareilles (23)</t>
  </si>
  <si>
    <t>Varennes (86)</t>
  </si>
  <si>
    <t>Varennes (24)</t>
  </si>
  <si>
    <t>Varès (47)</t>
  </si>
  <si>
    <t>Varetz (19)</t>
  </si>
  <si>
    <t>Vars (16)</t>
  </si>
  <si>
    <t>Vars-sur-Roseix (19)</t>
  </si>
  <si>
    <t>Varzay (17)</t>
  </si>
  <si>
    <t>Vasles (79)</t>
  </si>
  <si>
    <t>Vaulry (87)</t>
  </si>
  <si>
    <t>Vaunac (24)</t>
  </si>
  <si>
    <t>Vausseroux (79)</t>
  </si>
  <si>
    <t>Vautebis (79)</t>
  </si>
  <si>
    <t>Vaux (86)</t>
  </si>
  <si>
    <t>Vaux-Lavalette (16)</t>
  </si>
  <si>
    <t>Vaux-Rouillac (16)</t>
  </si>
  <si>
    <t>Vaux-sur-Mer (17)</t>
  </si>
  <si>
    <t>Vaux-sur-Vienne (86)</t>
  </si>
  <si>
    <t>Vayres (33)</t>
  </si>
  <si>
    <t>Vayres (87)</t>
  </si>
  <si>
    <t>Végennes (19)</t>
  </si>
  <si>
    <t>Veix (19)</t>
  </si>
  <si>
    <t>Vélines (24)</t>
  </si>
  <si>
    <t>Vellèches (86)</t>
  </si>
  <si>
    <t>Venarsal (19)</t>
  </si>
  <si>
    <t>Vendays-Montalivet (33)</t>
  </si>
  <si>
    <t>Vendeuvre-du-Poitou (86)</t>
  </si>
  <si>
    <t>Vendoire (24)</t>
  </si>
  <si>
    <t>Vénérand (17)</t>
  </si>
  <si>
    <t>Vensac (33)</t>
  </si>
  <si>
    <t>Ventouse (16)</t>
  </si>
  <si>
    <t>Vérac (33)</t>
  </si>
  <si>
    <t>Verdelais (33)</t>
  </si>
  <si>
    <t>Verdets (64)</t>
  </si>
  <si>
    <t>Verdille (16)</t>
  </si>
  <si>
    <t>Verdon (24)</t>
  </si>
  <si>
    <t>Vergeroux (17)</t>
  </si>
  <si>
    <t>Vergné (17)</t>
  </si>
  <si>
    <t>Vergt (24)</t>
  </si>
  <si>
    <t>Vergt-de-Biron (24)</t>
  </si>
  <si>
    <t>Vérines (17)</t>
  </si>
  <si>
    <t>Verneiges (23)</t>
  </si>
  <si>
    <t>Verneuil (16)</t>
  </si>
  <si>
    <t>Verneuil-Moustiers (87)</t>
  </si>
  <si>
    <t>Verneuil-sur-Vienne (87)</t>
  </si>
  <si>
    <t>Vernon (86)</t>
  </si>
  <si>
    <t>Vernoux-en-Gâtine (79)</t>
  </si>
  <si>
    <t>Vernoux-sur-Boutonne (79)</t>
  </si>
  <si>
    <t>Verrières (16)</t>
  </si>
  <si>
    <t>Verrières (86)</t>
  </si>
  <si>
    <t>Verrue (86)</t>
  </si>
  <si>
    <t>Verruyes (79)</t>
  </si>
  <si>
    <t>Vert (40)</t>
  </si>
  <si>
    <t>Verteillac (24)</t>
  </si>
  <si>
    <t>Verteuil-d'Agenais (47)</t>
  </si>
  <si>
    <t>Verteuil-sur-Charente (16)</t>
  </si>
  <si>
    <t>Vertheuil (33)</t>
  </si>
  <si>
    <t>Vervant (17)</t>
  </si>
  <si>
    <t>Vervant (16)</t>
  </si>
  <si>
    <t>Veyrac (87)</t>
  </si>
  <si>
    <t>Veyrières (19)</t>
  </si>
  <si>
    <t>Veyrignac (24)</t>
  </si>
  <si>
    <t>Veyrines-de-Domme (24)</t>
  </si>
  <si>
    <t>Veyrines-de-Vergt (24)</t>
  </si>
  <si>
    <t>Vézac (24)</t>
  </si>
  <si>
    <t>Vézières (86)</t>
  </si>
  <si>
    <t>Vialer (64)</t>
  </si>
  <si>
    <t>Viam (19)</t>
  </si>
  <si>
    <t>Vianne (47)</t>
  </si>
  <si>
    <t>Vibrac (17)</t>
  </si>
  <si>
    <t>Vibrac (16)</t>
  </si>
  <si>
    <t>Vicq-d'Auribat (40)</t>
  </si>
  <si>
    <t>Vicq-sur-Breuilh (87)</t>
  </si>
  <si>
    <t>Vicq-sur-Gartempe (86)</t>
  </si>
  <si>
    <t>Vidaillat (23)</t>
  </si>
  <si>
    <t>Videix (87)</t>
  </si>
  <si>
    <t>Viellenave-d'Arthez (64)</t>
  </si>
  <si>
    <t>Viellenave-de-Navarrenx (64)</t>
  </si>
  <si>
    <t>Vielle-Saint-Girons (40)</t>
  </si>
  <si>
    <t>Vielleségure (64)</t>
  </si>
  <si>
    <t>Vielle-Soubiran (40)</t>
  </si>
  <si>
    <t>Vielle-Tursan (40)</t>
  </si>
  <si>
    <t>Viennay (79)</t>
  </si>
  <si>
    <t>Viersat (23)</t>
  </si>
  <si>
    <t>Vieux-Boucau-les-Bains (40)</t>
  </si>
  <si>
    <t>Vieux-Mareuil (24)</t>
  </si>
  <si>
    <t>Vieux-Ruffec (16)</t>
  </si>
  <si>
    <t>Vigeois (19)</t>
  </si>
  <si>
    <t>Vigeville (23)</t>
  </si>
  <si>
    <t>Vignes (64)</t>
  </si>
  <si>
    <t>Vignolles (16)</t>
  </si>
  <si>
    <t>Vignols (19)</t>
  </si>
  <si>
    <t>Vignonet (33)</t>
  </si>
  <si>
    <t>Vilhonneur (16)</t>
  </si>
  <si>
    <t>Villac (24)</t>
  </si>
  <si>
    <t>Villamblard (24)</t>
  </si>
  <si>
    <t>Villandraut (33)</t>
  </si>
  <si>
    <t>Villard (23)</t>
  </si>
  <si>
    <t>Villars (24)</t>
  </si>
  <si>
    <t>Villars-en-Pons (17)</t>
  </si>
  <si>
    <t>Villars-les-Bois (17)</t>
  </si>
  <si>
    <t>Villebois-Lavalette (16)</t>
  </si>
  <si>
    <t>Villebramar (47)</t>
  </si>
  <si>
    <t>Villedoux (17)</t>
  </si>
  <si>
    <t>Villefagnan (16)</t>
  </si>
  <si>
    <t>Villefavard (87)</t>
  </si>
  <si>
    <t>Villefollet (79)</t>
  </si>
  <si>
    <t>Villefranche-de-Lonchat (24)</t>
  </si>
  <si>
    <t>Villefranche-du-Périgord (24)</t>
  </si>
  <si>
    <t>Villefranche-du-Queyran (47)</t>
  </si>
  <si>
    <t>Villefranque (64)</t>
  </si>
  <si>
    <t>Villegats (16)</t>
  </si>
  <si>
    <t>Villegouge (33)</t>
  </si>
  <si>
    <t>Villejésus (16)</t>
  </si>
  <si>
    <t>Villejoubert (16)</t>
  </si>
  <si>
    <t>Villemain (79)</t>
  </si>
  <si>
    <t>Villemorin (17)</t>
  </si>
  <si>
    <t>Villemort (86)</t>
  </si>
  <si>
    <t>Villenave (40)</t>
  </si>
  <si>
    <t>Villenave-de-Rions (33)</t>
  </si>
  <si>
    <t>Villenave-d'Ornon (33)</t>
  </si>
  <si>
    <t>Villeneuve (33)</t>
  </si>
  <si>
    <t>Villeneuve-de-Duras (47)</t>
  </si>
  <si>
    <t>Villeneuve-de-Marsan (40)</t>
  </si>
  <si>
    <t>Villeneuve-la-Comtesse (17)</t>
  </si>
  <si>
    <t>Villeneuve-sur-Lot (47)</t>
  </si>
  <si>
    <t>Villeréal (47)</t>
  </si>
  <si>
    <t>Villeton (47)</t>
  </si>
  <si>
    <t>Villetoureix (24)</t>
  </si>
  <si>
    <t>Villexavier (17)</t>
  </si>
  <si>
    <t>Villiers (86)</t>
  </si>
  <si>
    <t>Villiers-Couture (17)</t>
  </si>
  <si>
    <t>Villiers-en-Bois (79)</t>
  </si>
  <si>
    <t>Villiers-en-Plaine (79)</t>
  </si>
  <si>
    <t>Villiers-le-Roux (16)</t>
  </si>
  <si>
    <t>Villiers-sur-Chizé (79)</t>
  </si>
  <si>
    <t>Villognon (16)</t>
  </si>
  <si>
    <t>Vinax (17)</t>
  </si>
  <si>
    <t>Vindelle (16)</t>
  </si>
  <si>
    <t>Viodos-Abense-de-Bas (64)</t>
  </si>
  <si>
    <t>Virazeil (47)</t>
  </si>
  <si>
    <t>Virelade (33)</t>
  </si>
  <si>
    <t>Virollet (17)</t>
  </si>
  <si>
    <t>Virsac (33)</t>
  </si>
  <si>
    <t>Virson (17)</t>
  </si>
  <si>
    <t>Vitrac (24)</t>
  </si>
  <si>
    <t>Vitrac-Saint-Vincent (16)</t>
  </si>
  <si>
    <t>Vitrac-sur-Montane (19)</t>
  </si>
  <si>
    <t>Viven (64)</t>
  </si>
  <si>
    <t>Viville (16)</t>
  </si>
  <si>
    <t>Vivonne (86)</t>
  </si>
  <si>
    <t>Voeuil-et-Giget (16)</t>
  </si>
  <si>
    <t>Voissay (17)</t>
  </si>
  <si>
    <t>Vouharte (16)</t>
  </si>
  <si>
    <t>Vouhé (79)</t>
  </si>
  <si>
    <t>Vouhé (17)</t>
  </si>
  <si>
    <t>Vouillé (86)</t>
  </si>
  <si>
    <t>Vouillé (79)</t>
  </si>
  <si>
    <t>Voulême (86)</t>
  </si>
  <si>
    <t>Voulgézac (16)</t>
  </si>
  <si>
    <t>Voulmentin (79)</t>
  </si>
  <si>
    <t>Voulon (86)</t>
  </si>
  <si>
    <t>Vouneuil-sous-Biard (86)</t>
  </si>
  <si>
    <t>Vouneuil-sur-Vienne (86)</t>
  </si>
  <si>
    <t>Voutezac (19)</t>
  </si>
  <si>
    <t>Vouthon (16)</t>
  </si>
  <si>
    <t>Vouzailles (86)</t>
  </si>
  <si>
    <t>Vouzan (16)</t>
  </si>
  <si>
    <t>Xaintrailles (47)</t>
  </si>
  <si>
    <t>Xaintray (79)</t>
  </si>
  <si>
    <t>Xambes (16)</t>
  </si>
  <si>
    <t>Ychoux (40)</t>
  </si>
  <si>
    <t>Ygos-Saint-Saturnin (40)</t>
  </si>
  <si>
    <t>Yssandon (19)</t>
  </si>
  <si>
    <t>Yversay (86)</t>
  </si>
  <si>
    <t>Yves (17)</t>
  </si>
  <si>
    <t>Yviers (16)</t>
  </si>
  <si>
    <t>Yvrac (33)</t>
  </si>
  <si>
    <t>Yvrac-et-Malleyrand (16)</t>
  </si>
  <si>
    <t>Yzosse (40)</t>
  </si>
  <si>
    <t>RefMateriaux</t>
  </si>
  <si>
    <t>Cartonnettes d'emballages</t>
  </si>
  <si>
    <t>Complexes</t>
  </si>
  <si>
    <t>Gros de magasin</t>
  </si>
  <si>
    <t>Papiers, Journaux, Magazines</t>
  </si>
  <si>
    <t>PET</t>
  </si>
  <si>
    <t>Autres produits en sortie de centre de tri</t>
  </si>
  <si>
    <t>PEBD (films)</t>
  </si>
  <si>
    <t>Plastiques</t>
  </si>
  <si>
    <t>Matériaux</t>
  </si>
  <si>
    <t>3 – Stocks non triés</t>
  </si>
  <si>
    <t>4 – Refus de tri</t>
  </si>
  <si>
    <t>2 – Agréments des Eco-Organismes</t>
  </si>
  <si>
    <t>1 – Compostage domestique</t>
  </si>
  <si>
    <t>TypeMateriel</t>
  </si>
  <si>
    <t>Composteurs</t>
  </si>
  <si>
    <t>Bioseaux</t>
  </si>
  <si>
    <t>Mélangeurs</t>
  </si>
  <si>
    <t>Lombricomposteurs</t>
  </si>
  <si>
    <t>Matériel proposé par la collectivité</t>
  </si>
  <si>
    <t>Type de compostage (tas, composteurs,…)*</t>
  </si>
  <si>
    <t>*Détail si connu, sinon global.</t>
  </si>
  <si>
    <t>Nombre de composteurs collectifs installés</t>
  </si>
  <si>
    <t>Nombre de foyers utilisateurs</t>
  </si>
  <si>
    <t>Quantités detournées</t>
  </si>
  <si>
    <t>Nombre d'établissements concernés</t>
  </si>
  <si>
    <t>Nombre de composteurs installés</t>
  </si>
  <si>
    <t>Etablissement scolaire : maternelle et primaire</t>
  </si>
  <si>
    <t>Etablissement scolaire : collège</t>
  </si>
  <si>
    <t>Etablissement scolaire : lycée</t>
  </si>
  <si>
    <t>Cuisine centrale</t>
  </si>
  <si>
    <t>Centre aéré</t>
  </si>
  <si>
    <t>Maison de retraite</t>
  </si>
  <si>
    <t>Autres</t>
  </si>
  <si>
    <t>1 – Descriptif des collectes en  place sur la collectivité</t>
  </si>
  <si>
    <t>Mode de gestion</t>
  </si>
  <si>
    <t>Régie</t>
  </si>
  <si>
    <t>Marché de prestation de service</t>
  </si>
  <si>
    <t>Nouveaux commentaires</t>
  </si>
  <si>
    <t>↓ Déchets collectés ↓</t>
  </si>
  <si>
    <r>
      <t xml:space="preserve">Si le flux de déchet transite par 
un </t>
    </r>
    <r>
      <rPr>
        <b/>
        <u/>
        <sz val="11"/>
        <color theme="0"/>
        <rFont val="NewsGoth BT"/>
        <family val="2"/>
      </rPr>
      <t>centre de transfert</t>
    </r>
    <r>
      <rPr>
        <b/>
        <sz val="11"/>
        <color theme="0"/>
        <rFont val="NewsGoth BT"/>
        <family val="2"/>
      </rPr>
      <t>, précisez lequel :</t>
    </r>
  </si>
  <si>
    <t>OU</t>
  </si>
  <si>
    <r>
      <t xml:space="preserve">Si installation ou repreneur inconnu
</t>
    </r>
    <r>
      <rPr>
        <sz val="11"/>
        <color theme="0"/>
        <rFont val="NewsGoth BT"/>
        <family val="2"/>
      </rPr>
      <t>précisez la filière, la commune et le département.</t>
    </r>
  </si>
  <si>
    <r>
      <t xml:space="preserve">Si le déchet n'est pas envoyé sur une installation 
</t>
    </r>
    <r>
      <rPr>
        <sz val="11"/>
        <color theme="0"/>
        <rFont val="NewsGoth BT"/>
        <family val="2"/>
      </rPr>
      <t>mais directement chez un repreneur</t>
    </r>
  </si>
  <si>
    <r>
      <t xml:space="preserve">EPCI signataire
</t>
    </r>
    <r>
      <rPr>
        <sz val="10"/>
        <color theme="0"/>
        <rFont val="NewsGoth BT"/>
        <family val="2"/>
      </rPr>
      <t>(si différent de votre collectivité)</t>
    </r>
  </si>
  <si>
    <r>
      <t>2 – Compostage collectif</t>
    </r>
    <r>
      <rPr>
        <sz val="11"/>
        <color theme="1"/>
        <rFont val="NewsGoth BT"/>
        <family val="2"/>
      </rPr>
      <t xml:space="preserve"> (pied d'immeuble, quartier, jardin collectif, etc.)</t>
    </r>
  </si>
  <si>
    <t>1.1. Date de démarrage de votre action de compostage domestique :</t>
  </si>
  <si>
    <t>1.3. Foyers recensés comme pratiquants, équipés par leurs propres moyens (compostage en tas, composteurs fabriqués ou achetés par leurs soins, …) :</t>
  </si>
  <si>
    <t>1.2. Equipements distribués :</t>
  </si>
  <si>
    <t>2.1. Date de démarrage de votre action de compostage collectif :</t>
  </si>
  <si>
    <t>2.3. Quantités détournées :</t>
  </si>
  <si>
    <t>2.2. Equipements et foyers utilisateurs :</t>
  </si>
  <si>
    <t>3.1. Date de démarrage de votre action de compostage en établissement :</t>
  </si>
  <si>
    <r>
      <t xml:space="preserve">3 – Compostage en établissement </t>
    </r>
    <r>
      <rPr>
        <sz val="11"/>
        <color theme="1"/>
        <rFont val="NewsGoth BT"/>
        <family val="2"/>
      </rPr>
      <t>(école, cuisine centrale, centre aéré, maison de retraite, etc.)</t>
    </r>
  </si>
  <si>
    <t>3.2. Equipements et établissements concernés :</t>
  </si>
  <si>
    <t>3.3. Quantités détournées :</t>
  </si>
  <si>
    <r>
      <t xml:space="preserve">3.4. Précisez ci-dessous les </t>
    </r>
    <r>
      <rPr>
        <b/>
        <u/>
        <sz val="10"/>
        <color theme="1"/>
        <rFont val="NewsGoth BT"/>
        <family val="2"/>
      </rPr>
      <t>nombres d'établissements</t>
    </r>
    <r>
      <rPr>
        <b/>
        <sz val="10"/>
        <color theme="1"/>
        <rFont val="NewsGoth BT"/>
        <family val="2"/>
      </rPr>
      <t xml:space="preserve"> concernés par types :</t>
    </r>
  </si>
  <si>
    <t>TOTAL :</t>
  </si>
  <si>
    <t xml:space="preserve">Pour contribuer au référencement National et Régional des sites de compostage, allez sur le site : </t>
  </si>
  <si>
    <t>www.lesactivateurs.org</t>
  </si>
  <si>
    <t>Collecteur 4</t>
  </si>
  <si>
    <t>Collecteur 5</t>
  </si>
  <si>
    <t>Feuille</t>
  </si>
  <si>
    <t>Descriptif_collectes</t>
  </si>
  <si>
    <t>Donnees_quantitatives</t>
  </si>
  <si>
    <t>Plages de cellules double clic</t>
  </si>
  <si>
    <t>Installations transfert</t>
  </si>
  <si>
    <t>Ajout Colonne</t>
  </si>
  <si>
    <t>Ajout ligne</t>
  </si>
  <si>
    <t>Filière de recyclage</t>
  </si>
  <si>
    <t>Repreneur</t>
  </si>
  <si>
    <t>ID</t>
  </si>
  <si>
    <t>COLLECTIVITEMO</t>
  </si>
  <si>
    <t>REF</t>
  </si>
  <si>
    <t>Date de création</t>
  </si>
  <si>
    <t>Typologie de collecte</t>
  </si>
  <si>
    <t>Origine des déchets</t>
  </si>
  <si>
    <t>3 - Commentaires:</t>
  </si>
  <si>
    <t>Eco-organisme</t>
  </si>
  <si>
    <t>A17:I17,A18:I18,A19:I19,A20:I20,A21:I21,A22:I22,A23:I23,A24:I24,A25:I25,A26:I26,A27:I27,A28:I28,A29:I29,A30:I30</t>
  </si>
  <si>
    <t>Collecteur 1</t>
  </si>
  <si>
    <t>E11:AX11,E17:AX17,E17:AX17,E18:AX18,E19:AX19,E20:AX20,E21:AX21,E22:AX22,E23:AX23,E24:AX24,E26:AX26,E27:AX27,E28:AX28,E29:AX29</t>
  </si>
  <si>
    <t>Population desservie (nombre d'habitants et/ou nombre de foyers)</t>
  </si>
  <si>
    <t>Nombre de professionnels collectés (pour les collectes dédiées)</t>
  </si>
  <si>
    <t>1 – Apports directs sur les installations de traitement</t>
  </si>
  <si>
    <t>Quantité
(en tonnes)</t>
  </si>
  <si>
    <t>Installation recevant les apports directs</t>
  </si>
  <si>
    <t>Déchets concernés</t>
  </si>
  <si>
    <t>SI TRANSFERT : Destination finale</t>
  </si>
  <si>
    <t>Origine simplifiée</t>
  </si>
  <si>
    <t>Ménages</t>
  </si>
  <si>
    <t>Services</t>
  </si>
  <si>
    <t>Professionnels</t>
  </si>
  <si>
    <t>Collectivités</t>
  </si>
  <si>
    <r>
      <t xml:space="preserve">La collectivité prend en charge des déchets par le biais de ses collectes en porte-à-porte et en apport volontaire, ainsi qu'au niveau de ses déchèteries.
Des </t>
    </r>
    <r>
      <rPr>
        <b/>
        <sz val="10"/>
        <color theme="1"/>
        <rFont val="NewsGoth BT"/>
        <family val="2"/>
      </rPr>
      <t>apports directs</t>
    </r>
    <r>
      <rPr>
        <sz val="10"/>
        <color theme="1"/>
        <rFont val="NewsGoth BT"/>
        <family val="2"/>
      </rPr>
      <t xml:space="preserve"> peuvent cependant être réalisés </t>
    </r>
    <r>
      <rPr>
        <b/>
        <sz val="10"/>
        <color theme="1"/>
        <rFont val="NewsGoth BT"/>
        <family val="2"/>
      </rPr>
      <t xml:space="preserve">directement sur les installations de transfert/regroupement ou de traitement </t>
    </r>
    <r>
      <rPr>
        <sz val="10"/>
        <color theme="1"/>
        <rFont val="NewsGoth BT"/>
        <family val="2"/>
      </rPr>
      <t xml:space="preserve">à déclarer ci-après à l'observatoire pour avoir une vision globale des flux de déchets pris en charge par le Service Public de Prévention et de Gestion des Déchets (SPPGD).
</t>
    </r>
    <r>
      <rPr>
        <b/>
        <sz val="10"/>
        <color theme="1"/>
        <rFont val="NewsGoth BT"/>
        <family val="2"/>
      </rPr>
      <t xml:space="preserve">
</t>
    </r>
    <r>
      <rPr>
        <sz val="10"/>
        <color theme="1"/>
        <rFont val="NewsGoth BT"/>
        <family val="2"/>
      </rPr>
      <t xml:space="preserve">Il peut s'agir de </t>
    </r>
    <r>
      <rPr>
        <b/>
        <sz val="10"/>
        <color theme="1"/>
        <rFont val="NewsGoth BT"/>
        <family val="2"/>
      </rPr>
      <t>déchets des ménages, des services (ou collectivités adhérentes) ou des professionels</t>
    </r>
    <r>
      <rPr>
        <sz val="10"/>
        <color theme="1"/>
        <rFont val="NewsGoth BT"/>
        <family val="2"/>
      </rPr>
      <t xml:space="preserve">.
</t>
    </r>
  </si>
  <si>
    <t>ACTIBIO LA CHAPELLE - 16140 LA CHAPELLE</t>
  </si>
  <si>
    <t>ACTIFRIP - 33240 SAINT-ANDRE-DE-CUBZAC</t>
  </si>
  <si>
    <t>ADLCA - 39140 BLETTERANS</t>
  </si>
  <si>
    <t>AGRICULTEUR non identifié à GARAT 16 - 16410 GARAT</t>
  </si>
  <si>
    <t>AGRICULTEUR non identifié à SAINT-SATURNIN 16 - 16290 SAINT-SATURNIN</t>
  </si>
  <si>
    <t>AMORIM - 16130 GENSAC-LA-PALLUE</t>
  </si>
  <si>
    <t>BERNIER EXPRESS SERVICES - 17139 DOMPIERRE-SUR-MER</t>
  </si>
  <si>
    <t>BOA - 76600 LE HAVRE</t>
  </si>
  <si>
    <t>BRANGEON ENVIRONNEMENT (CHOLET) - 49300 CHOLET</t>
  </si>
  <si>
    <t>BRANGEON ENVIRONNEMENT (LES HERBIERS) - 85500 LES HERBIERS</t>
  </si>
  <si>
    <t>BRANGEON ENVIRONNEMENT (PARTHENAY) - 79200 PARTHENAY</t>
  </si>
  <si>
    <t>BRANGEON RECYCLAGE - 49300 CHOLET</t>
  </si>
  <si>
    <t>C.A GRAND CHATELLERAULT - 86106 CHATELLERAULT</t>
  </si>
  <si>
    <t>C.A LIMOGES METROPOLE - 87031 Limoges</t>
  </si>
  <si>
    <t>C.A TULLE AGGLO - 19000 Tulle</t>
  </si>
  <si>
    <t>C.C ADOUR MADIRAN - 65500 VIC-EN-BIGORRE</t>
  </si>
  <si>
    <t>C.C CHARENTE LIMOUSINE - 16500 CONFOLENS</t>
  </si>
  <si>
    <t>C.C CŒUR DE CHARENTE - 16560 TOURRIERS</t>
  </si>
  <si>
    <t>C.C DU BAZADAIS - 33430 BAZAS</t>
  </si>
  <si>
    <t>C.C DU PAYS DE SAINT-ELOY - 63700 SAINT-ELOY-LES-MINES</t>
  </si>
  <si>
    <t>C.C DU PAYS DE SAINT-YRIEIX - 87500 SAINT-YRIEIX-LA-PERCHE</t>
  </si>
  <si>
    <t>C.C LA ROCHEFOUCAULT - PORTE DU PERIGORD - 16220 MONTBRON</t>
  </si>
  <si>
    <t>C.C LAVALETTE TUDE ET DRONNE - 16190 MONTMOREAU</t>
  </si>
  <si>
    <t>C.C MARCHE ET COMBRAILLE EN AQUITAINE - 23700 AUZANCES</t>
  </si>
  <si>
    <t>CAPY BERNARD - 33260 LA TESTE-DE-BUCH</t>
  </si>
  <si>
    <t>CARRIERE LAMA - 87500 SAINT-YRIEIX-LA-PERCHE</t>
  </si>
  <si>
    <t>CDR ENVIRONNEMENT (EGLETONS) - 19300 EGLETONS</t>
  </si>
  <si>
    <t>CEMEX GRANULATS SUD-OUEST - 40500 SAINT-SEVER</t>
  </si>
  <si>
    <t>CEPAP LA COURONNE - 16440 ROULLET-SAINT-ESTEPHE</t>
  </si>
  <si>
    <t>CHEP France - 92110 CLICHY</t>
  </si>
  <si>
    <t>COMMUNE D'ADILLY - 79200 ADILLY</t>
  </si>
  <si>
    <t>COMMUNE D'AIFFRES - 79230 AIFFRES</t>
  </si>
  <si>
    <t>COMMUNE D'AIGREFEUILLE D'AUNIS - 17290 AIGREFEUILLE D'AUNIS</t>
  </si>
  <si>
    <t>COMMUNE D'AIRVAULT - 79600 AIRVAULT</t>
  </si>
  <si>
    <t>COMMUNE D'AMAILLOUX - 79350 AMAILLOUX</t>
  </si>
  <si>
    <t>COMMUNE D'ANGLES SUR L'ANGLIN - 86260 ANGLES-SUR-L'ANGLIN</t>
  </si>
  <si>
    <t>COMMUNE D'ANTRAN - 86100 ANTRAN</t>
  </si>
  <si>
    <t>COMMUNE D'ARCHIGNY - 86009 ARCHIGNY</t>
  </si>
  <si>
    <t>COMMUNE D'ASSAIS LES JUMEAUX - 79600 ASSAIS LES JUMEAUX</t>
  </si>
  <si>
    <t>COMMUNE D'AULNAY - 86330 AULNAY</t>
  </si>
  <si>
    <t>COMMUNE D'AVAILLES EN CHATELLERAULT - 86014 AVAILLES EN CHATELLERAULT</t>
  </si>
  <si>
    <t>COMMUNE D'AVAILLES LIMOUZINE - 86460 AVAILLES LIMOUZINE</t>
  </si>
  <si>
    <t>COMMUNE DE BALLON - 17290 BALLON</t>
  </si>
  <si>
    <t>COMMUNE DE BASSAC - 16120 BASSAC</t>
  </si>
  <si>
    <t>COMMUNE DE BASSES - 86200 BASSES</t>
  </si>
  <si>
    <t>COMMUNE DE BEAULIEU SOUS PARTHENAY - 79420 BEAULIEU-SOUS-PARTHENAY</t>
  </si>
  <si>
    <t>COMMUNE DE BELLEFONDS - 86210 BELLEFONDS</t>
  </si>
  <si>
    <t>COMMUNE DE BERTHEGON - 86420 BERTHEGON</t>
  </si>
  <si>
    <t>COMMUNE DE BERUGES - 86190 BERUGES</t>
  </si>
  <si>
    <t>COMMUNE DE BIGNOUX - 86800 BIGNOUX</t>
  </si>
  <si>
    <t>COMMUNE DE BIRAC - 16120 BIRAC</t>
  </si>
  <si>
    <t>COMMUNE DE BONNEUIL MATOURS - 86210 BONNEUIL MATOURS</t>
  </si>
  <si>
    <t>COMMUNE DE BOURGNEUF - 17220 BOURGNEUF</t>
  </si>
  <si>
    <t>COMMUNE DE BRESSUIRE - 79302 BRESSUIRE</t>
  </si>
  <si>
    <t>COMMUNE DE BRETIGNOLLES - 79140 BRETIGNOLLES</t>
  </si>
  <si>
    <t>COMMUNE DE BREUILAUFA - 87300 Breuilaufa</t>
  </si>
  <si>
    <t>COMMUNE DE BRION - 86160 BRION</t>
  </si>
  <si>
    <t>COMMUNE DE BURIE - 17770 BURIE</t>
  </si>
  <si>
    <t>COMMUNE DE CABARIOT - 17430 CABARIOT</t>
  </si>
  <si>
    <t>COMMUNE DE CASTELCULIER - 47240 Castelculier</t>
  </si>
  <si>
    <t>COMMUNE DE CERIZAY - 79140 CERIZAY</t>
  </si>
  <si>
    <t>COMMUNE DE CHAMPIGNY LE SEC - 86170 CHAMPIGNY-LE-SEC</t>
  </si>
  <si>
    <t>COMMUNE DE CHANIERS - 17610 CHANIERS</t>
  </si>
  <si>
    <t>COMMUNE DE CHANTEMERLE-SUR-LA-SOIE - 17380 CHANTEMERLE-SUR-LA-SOIE</t>
  </si>
  <si>
    <t>COMMUNE DE CHASSORS - 16200 CHASSORS</t>
  </si>
  <si>
    <t>COMMUNE DE CHATEAU GARNIER - 86350 CHATEAU GARNIER</t>
  </si>
  <si>
    <t>COMMUNE DE CHATELLERAULT - 86100 CHATELLERAULT</t>
  </si>
  <si>
    <t>COMMUNE DE CHAUNAY - 86510 CHAUNAY</t>
  </si>
  <si>
    <t>COMMUNE DE CHAURAY - 79180 CHAURAY</t>
  </si>
  <si>
    <t>COMMUNE DE CHAUVIGNY - 86300 CHAUVIGNY</t>
  </si>
  <si>
    <t>COMMUNE DE CHENAY - 79120 CHENAY</t>
  </si>
  <si>
    <t>COMMUNE DE CHENECHE - 86380 CHENECHE</t>
  </si>
  <si>
    <t>COMMUNE DE CHENEVELLES - 86450 CHENEVELLES</t>
  </si>
  <si>
    <t>COMMUNE DE CHERAC - 17610 CHERAC</t>
  </si>
  <si>
    <t>COMMUNE DE CIVAUX - 86320 CIVAUX</t>
  </si>
  <si>
    <t>COMMUNE DE COLOMBIERS - 86490 COLOMBIERS</t>
  </si>
  <si>
    <t>COMMUNE DE COLOMBIERS (86) - 86490 COLOMBIERS</t>
  </si>
  <si>
    <t>COMMUNE DE CORME ECLUSE - 17600 CORME-ECLUSE</t>
  </si>
  <si>
    <t>COMMUNE DE CORME ROYAL - 17600 CORME-ROYAL</t>
  </si>
  <si>
    <t>COMMUNE DE COUSSAY - 86110 COUSSAY</t>
  </si>
  <si>
    <t>COMMUNE DE COUSSAY LES BOIS - 86270 COUSSAY LES BOIS</t>
  </si>
  <si>
    <t>COMMUNE DE CUHON - 86110 CUHON</t>
  </si>
  <si>
    <t>COMMUNE DE CURCAY-SUR-DIVE - 86120 CURCAY-SUR-DIVE</t>
  </si>
  <si>
    <t>COMMUNE DE DERCE - 86420 DERCE</t>
  </si>
  <si>
    <t>COMMUNE DE DOEUIL SUR LE MIGNON - 17330 DOEUIL SUR LE MIGNON</t>
  </si>
  <si>
    <t>COMMUNE DE DOMPIERRE-SUR-CHARENTE - 17610 DOMPIERRE-SUR-CHARENTE</t>
  </si>
  <si>
    <t>COMMUNE DE DOUZAT - 16290 DOUZAT</t>
  </si>
  <si>
    <t>COMMUNE DE FENERY - 79450 FENERY</t>
  </si>
  <si>
    <t>COMMUNE DE FLEURAC - 16200 FLEURAC</t>
  </si>
  <si>
    <t>COMMUNE DE FONTAINE LE COMTE - 86240 FONTAINE LE COMTE</t>
  </si>
  <si>
    <t>COMMUNE DE FOUSSIGNAC - 16200 FOUSSIGNAC</t>
  </si>
  <si>
    <t>COMMUNE DE FRESSINES - 79370 FRESSINES</t>
  </si>
  <si>
    <t>COMMUNE DE GONDEVILLE - 16200 GONDEVILLE</t>
  </si>
  <si>
    <t>COMMUNE DE GOURVILLE - 16170 GOURVILLE</t>
  </si>
  <si>
    <t>COMMUNE DE GRIPPERIE SAINT SYMPHORIEN - 17620 LA GRIPPERIE-SAINT-SYMPHORIEN</t>
  </si>
  <si>
    <t>COMMUNE DE GUESNES - 86420 GUESNES</t>
  </si>
  <si>
    <t>COMMUNE DE GURAT - 16320 GURAT</t>
  </si>
  <si>
    <t>COMMUNE DE HIERSAC - 16290 HIERSAC</t>
  </si>
  <si>
    <t>COMMUNE DE HOULETTE - 16200 HOULETTE</t>
  </si>
  <si>
    <t>COMMUNE DE JARDRES - 86800 JARDRES</t>
  </si>
  <si>
    <t>COMMUNE DE JARNAC - 16200 JARNAC</t>
  </si>
  <si>
    <t>COMMUNE DE LA BUSSIERE - 86310 LA BUSSIERE</t>
  </si>
  <si>
    <t>COMMUNE DE LA CHAPELLE BERTRAND - 79200 LA CHAPELLE BERTRAND</t>
  </si>
  <si>
    <t>COMMUNE DE LA CHAUSSEE - 86330 LA CHAUSSEE</t>
  </si>
  <si>
    <t>COMMUNE DE LA FERRIERE AIROUX - 86160 LA FERRIERE AIROUX</t>
  </si>
  <si>
    <t>COMMUNE DE LA FERRIERE EN PARTHENAY - 79390 LA FERRIERE-EN-PARTHENAY</t>
  </si>
  <si>
    <t>COMMUNE DE LA GRIMAUDIERE - 86330 LA GRIMAUDIERE</t>
  </si>
  <si>
    <t>COMMUNE DE LA GRIPPERIE SAINT SYMPHORIEN - 17620 LA GRIPPERIE-SAINT-SYMPHORIEN</t>
  </si>
  <si>
    <t>COMMUNE DE LA GUERCHE - 37114 LA GUERCHE</t>
  </si>
  <si>
    <t>COMMUNE DE LA ROCHE POSAY - 86270 LA ROCHE POSAY</t>
  </si>
  <si>
    <t>COMMUNE DE LA ROCHE RIGAULT - 86200 LA ROCHE RIGAULT</t>
  </si>
  <si>
    <t>COMMUNE DE LA ROCHEFOUCAULD - 16110 LA ROCHEFOUCAULD</t>
  </si>
  <si>
    <t>COMMUNE DE LA RONDE - 17303 LA RONDE</t>
  </si>
  <si>
    <t>COMMUNE DE LA TRONCHE - 19160 LATRONCHE</t>
  </si>
  <si>
    <t>COMMUNE DE LAGEON - 79200 LAGEON</t>
  </si>
  <si>
    <t>COMMUNE DE LAUTHIER - 86300 LAUTHIER</t>
  </si>
  <si>
    <t>COMMUNE DE LE LINDOIS - 16310 LE LINDOIS</t>
  </si>
  <si>
    <t>COMMUNE DE LE PIN - 79140 LE PIN</t>
  </si>
  <si>
    <t>COMMUNE DE LE ROCHEREAU - 86208 LE ROCHEREAU</t>
  </si>
  <si>
    <t>COMMUNE DE LE SEURE - 17770 LE SEURE</t>
  </si>
  <si>
    <t>COMMUNE DE LEIGNE SUR USSEAU - 86230 LEIGNE-SUR-USSEAU</t>
  </si>
  <si>
    <t>COMMUNE DE LEIGNE-LES-BOIS - 86450 LEIGNE-LES-BOIS</t>
  </si>
  <si>
    <t>COMMUNE DE LES METAIRIES - 16200 LES METAIRIES</t>
  </si>
  <si>
    <t>COMMUNE DE LES ROCHES PREMARIES - 86340 LES ROCHES PREMARIES-ANDILLE</t>
  </si>
  <si>
    <t>COMMUNE DE LESIGNY - 86270 LESIGNY</t>
  </si>
  <si>
    <t>COMMUNE DE LESSAC - 16500 LESSAC</t>
  </si>
  <si>
    <t>COMMUNE DE LIGUGE - 86240 LIGUGE</t>
  </si>
  <si>
    <t>COMMUNE DE L'ILE D'AIX - 17123 ILE D'AIX</t>
  </si>
  <si>
    <t>COMMUNE DE LOUDUN - 86200 LOUDUN</t>
  </si>
  <si>
    <t>COMMUNE DE LOULAY - 17330 LOULAY</t>
  </si>
  <si>
    <t>COMMUNE DE MAGNAC-BOURG - 87380 Magnac-Bourg</t>
  </si>
  <si>
    <t>COMMUNE DE MAINXE - 16200 MAINXE</t>
  </si>
  <si>
    <t>COMMUNE DE MAIRE - 86270 MAIRE</t>
  </si>
  <si>
    <t>COMMUNE DE MAISONNEUVE - 86170 MAISONNEUVE</t>
  </si>
  <si>
    <t>COMMUNE DE MALLAVILLE - 16120 MALLAVILLE</t>
  </si>
  <si>
    <t>COMMUNE DE MARANS - 17230 MARANS</t>
  </si>
  <si>
    <t>COMMUNE DE MARCILLAC - 33860 MARCILLAC</t>
  </si>
  <si>
    <t>COMMUNE DE MARTAIZE - 86330 MARTAIZE</t>
  </si>
  <si>
    <t>COMMUNE DE MASSOGNES - 86170 MASSOGNES</t>
  </si>
  <si>
    <t>COMMUNE DE MAULAY - 86200 MAULAY</t>
  </si>
  <si>
    <t>COMMUNE DE MAULEON - 79700 MAULEON</t>
  </si>
  <si>
    <t>COMMUNE DE MERIGNAC - 16200 MERIGNAC</t>
  </si>
  <si>
    <t>COMMUNE DE MIGRON - 17770 MIGRON</t>
  </si>
  <si>
    <t>COMMUNE DE MONCONTOUR - 86330 MONCONTOUR</t>
  </si>
  <si>
    <t>COMMUNE DE MONDION - 86230 MONDION</t>
  </si>
  <si>
    <t>COMMUNE DE MONTMORILLON - 86500 MONTMORILLON</t>
  </si>
  <si>
    <t>COMMUNE DE MONTRAVERS - 79140 MONTRAVERS</t>
  </si>
  <si>
    <t>COMMUNE DE MONTROY - 17220 MONTROY</t>
  </si>
  <si>
    <t>COMMUNE DE MONTS SUR GUESNES - 86420 MONTS SUR GUESNES</t>
  </si>
  <si>
    <t>COMMUNE DE MORNAC - 16600 MORNAC</t>
  </si>
  <si>
    <t>COMMUNE DE NACHAMPS - 17380 NACHAMPS</t>
  </si>
  <si>
    <t>COMMUNE DE NAINTRE - 86530 NAINTRE</t>
  </si>
  <si>
    <t>COMMUNE DE NANTEUIL - 79400 NANTEUIL</t>
  </si>
  <si>
    <t>COMMUNE DE NIEUL SUR MER - 17137 NIEUL SUR MER</t>
  </si>
  <si>
    <t>COMMUNE DE NIORT - 79022 NIORT</t>
  </si>
  <si>
    <t>COMMUNE DE NOUAILLE MAUPERTUIS - 86340 NOUAILLE MAUPERTUIS</t>
  </si>
  <si>
    <t>COMMUNE DE NUAILLE D'AUNIS - 17540 NUAILLE D'AUNIS</t>
  </si>
  <si>
    <t>COMMUNE DE NUEIL LES AUBIERS - 79250 NUEIL-LES-AUBIERS</t>
  </si>
  <si>
    <t>COMMUNE DE NUEIL-SOUS-FAYE - 86200 NUEIL-SOUS-FAYE</t>
  </si>
  <si>
    <t>COMMUNE DE PERE - 17700 PERE</t>
  </si>
  <si>
    <t>COMMUNE DE PIERRE BUFFIERE - 87260 Pierre-Buffière</t>
  </si>
  <si>
    <t>COMMUNE DE PIERRE-BUFFIERE - 87260 Pierre-Buffière</t>
  </si>
  <si>
    <t>COMMUNE DE PLEUMARTIN - 86450 PLEUMARTIN</t>
  </si>
  <si>
    <t>COMMUNE DE PRINCAY - 86420 PRINCAY</t>
  </si>
  <si>
    <t>COMMUNE DE QUEAUX - 86150 QUEAUX</t>
  </si>
  <si>
    <t>COMMUNE DE RANCOGNE - 16110 RANCOGNE</t>
  </si>
  <si>
    <t>COMMUNE DE REPARSAC - 16200 REPARSAC</t>
  </si>
  <si>
    <t>COMMUNE DE ROCHEFORT - 17300 ROCHEFORT</t>
  </si>
  <si>
    <t>COMMUNE DE RONSENAC - 16320 RONSENAC</t>
  </si>
  <si>
    <t>COMMUNE DE ROUSSINES - 16310 ROUSSINES</t>
  </si>
  <si>
    <t>COMMUNE DE SAINT BRIS DES BOIS - 17770 SAINT BRIS DES BOIS</t>
  </si>
  <si>
    <t>COMMUNE DE SAINT CESAIRE - 17770 SAINT-CESAIRE</t>
  </si>
  <si>
    <t>COMMUNE DE SAINT CHRISTOPHE - 86230 SAINT-CHRISTOPHE</t>
  </si>
  <si>
    <t>COMMUNE DE SAINT CYR DU DORET - 17170 SAINT-CYR-DU-DORET</t>
  </si>
  <si>
    <t>COMMUNE DE SAINT FRONT - 16460 SAINT-FRONT</t>
  </si>
  <si>
    <t>COMMUNE DE SAINT GELAIS - 79410 SAINT-GELAIS</t>
  </si>
  <si>
    <t>COMMUNE DE SAINT GEORGES DU BOIS - 17700 SAINT-GEORGES-DU-BOIS</t>
  </si>
  <si>
    <t>COMMUNE DE SAINT GERMAIN DE LONGUE CHAUME - 79200 SAINT-GERMAIN-DE-LONGUE-CHAUME</t>
  </si>
  <si>
    <t>COMMUNE DE SAINT GERMAIN DE MARENCENNES - 17700 SAINT-GERMAIN-DE-MARENCENNES</t>
  </si>
  <si>
    <t>COMMUNE DE SAINT GERMAIN DE MONTBRON - 16380 SAINT-GERMAIN-DE-MONTBRON</t>
  </si>
  <si>
    <t>COMMUNE DE SAINT GERVAIS LES TROIS CLOCHERS - 86230 SAINT-GERVAIS-LES-TROIS-CLOCHERS</t>
  </si>
  <si>
    <t>COMMUNE DE SAINT JEAN D'ANGELY - 17400 SAINT-JEAN-D'ANGÉLY</t>
  </si>
  <si>
    <t>COMMUNE DE SAINT JEAN DE LIVERSAY - 17170 SAINT-JEAN-DE-LIVERSAY</t>
  </si>
  <si>
    <t>COMMUNE DE SAINT LEGER - 17800 SAINT-LEGER</t>
  </si>
  <si>
    <t>COMMUNE DE SAINT MARD - 17700 SAINT-MARD</t>
  </si>
  <si>
    <t>COMMUNE DE SAINT MARTIAL SUR NE - 17520 SAINT-MARTIAL-SUR-NE</t>
  </si>
  <si>
    <t>COMMUNE DE SAINT MEME LES CARRIERES - 16720 SAINT-MEME-LES-CARRIERES</t>
  </si>
  <si>
    <t>COMMUNE DE SAINT PIERRE DE L'ISLE - 17330 SAINT-PIERRE DE L'ISLE</t>
  </si>
  <si>
    <t>COMMUNE DE SAINT PIERRE DE MAILLE - 86260 SAINT-PIERRE-DE-MAILLE</t>
  </si>
  <si>
    <t>COMMUNE DE SAINT REMY - 79410 SAINT REMY</t>
  </si>
  <si>
    <t>COMMUNE DE SAINT SAUVANT - 17610 SAINT-SAUVANT</t>
  </si>
  <si>
    <t>COMMUNE DE SAINT SAUVEUR (86) - 86100 SAINT SAUVEUR LA FOUCAUDIERE</t>
  </si>
  <si>
    <t>COMMUNE DE SAINT SECONDIN - 86350 SAINT SECONDIN</t>
  </si>
  <si>
    <t>COMMUNE DE SAINT SORNIN - 16220 SAINT-SORNIN</t>
  </si>
  <si>
    <t>COMMUNE DE SAINTE COLOMBE - 16230 SAINTE-COLOMBE</t>
  </si>
  <si>
    <t>COMMUNE DE SAINT-HIPPOLYTE - 17430 SAINT-HIPPOLYTE</t>
  </si>
  <si>
    <t>COMMUNE DE SAINT-PANTALEON-DE-LAPLEAU - 19160 SAINT-PANTALÉON-DE-LAPLEAU</t>
  </si>
  <si>
    <t>COMMUNE DE SAINT-PIERRE DE CLAIRAC - 47270 Saint-Pierre-de-Clairac</t>
  </si>
  <si>
    <t>COMMUNE DE SAIRES - 86420 SAIRES</t>
  </si>
  <si>
    <t>COMMUNE DE SAMMARCOLLES - 86200 SAMMARCOLLES</t>
  </si>
  <si>
    <t>COMMUNE DE SAUVAGNAC - 16310 SAUVAGNAC</t>
  </si>
  <si>
    <t>COMMUNE DE SCIECQ - 79000 SCIECQ</t>
  </si>
  <si>
    <t>COMMUNE DE SENILLE - 86100 SENILLE</t>
  </si>
  <si>
    <t>COMMUNE DE SERIGNY - 86230 SERIGNY</t>
  </si>
  <si>
    <t>COMMUNE DE SEVRES ANXAUMONT - 86800 SEVRES ANXAUMONT</t>
  </si>
  <si>
    <t>COMMUNE DE SIGOGNE - 16200 SIGOGNE</t>
  </si>
  <si>
    <t>COMMUNE DE SMARVES - 86240 SMARVES</t>
  </si>
  <si>
    <t>COMMUNE DE SOMMIERES DU CLAIN - 86160 SOMMIERES DU CLAIN</t>
  </si>
  <si>
    <t>COMMUNE DE SURGERES - 17700 SURGERES</t>
  </si>
  <si>
    <t>COMMUNE DE TAUGON - 17170 TAUGON</t>
  </si>
  <si>
    <t>COMMUNE DE TERNAY - 86120 TERNAY</t>
  </si>
  <si>
    <t>COMMUNE DE THORIGNY - 79360 THORIGNY</t>
  </si>
  <si>
    <t>COMMUNE DE THURAGEAU - 86110 THURAGEAU</t>
  </si>
  <si>
    <t>COMMUNE DE THURE - 86540 THURE</t>
  </si>
  <si>
    <t>COMMUNE DE TOUZAC - 16120 TOUZAC</t>
  </si>
  <si>
    <t>COMMUNE DE TRIAC LAUTRAIT - 16200 TRIAC-LAUTRAIT</t>
  </si>
  <si>
    <t>COMMUNE DE TROIS PALIS - 16730 TROIS PALIS</t>
  </si>
  <si>
    <t>COMMUNE DE VALDIVIENNE - 86300 VALDIVIENNE</t>
  </si>
  <si>
    <t>COMMUNE DE VAULRY - 87140 Vaulry</t>
  </si>
  <si>
    <t>COMMUNE DE VELLECHES - 86230 VELLECHES</t>
  </si>
  <si>
    <t>COMMUNE DE VERINES - 17540 VERINES</t>
  </si>
  <si>
    <t>COMMUNE DE VERNEUIL - 16310 VERNEUIL</t>
  </si>
  <si>
    <t>COMMUNE DE VERRUE - 86420 VERRUE</t>
  </si>
  <si>
    <t>COMMUNE DE VICQ SUR GARTEMPE - 86260 VICQ SUR GARTEMPE</t>
  </si>
  <si>
    <t>COMMUNE DE VICQ-SUR-BREUILH - 87260 Vicq-sur-Breuilh</t>
  </si>
  <si>
    <t>COMMUNE DE VIENNAY - 79200 VIENNAY</t>
  </si>
  <si>
    <t>COMMUNE DE VILHONNEUR - 16220 VILHONNEUR</t>
  </si>
  <si>
    <t>COMMUNE DE VILLARS-LES-BOIS - 17770 VILLARS-LES-BOIS</t>
  </si>
  <si>
    <t>COMMUNE DE VILLEFAGNAN - 16240 VILLEFAGNAN</t>
  </si>
  <si>
    <t>COMMUNE DE VIVILLE - 16120 VIVILLE</t>
  </si>
  <si>
    <t>COMMUNE DE VOULMENTIN - 79150 VOULMENTIN</t>
  </si>
  <si>
    <t>COMMUNE DE VOUNEUIL SOUS BIARD - 86580 VOUNEUIL SOUS BIARD</t>
  </si>
  <si>
    <t>COMMUNE DE VOUNEUIL SUR VIENNE - 86210 VOUNEUIL SUR VIENNE</t>
  </si>
  <si>
    <t>COMMUNE DE VOUTHON - 16220 VOUTHON</t>
  </si>
  <si>
    <t>COMMUNE D'ECHALLAT - 16170 ECHALLAT</t>
  </si>
  <si>
    <t>COMMUNE D'ECHIRE - 79410 ECHIRE</t>
  </si>
  <si>
    <t>COMMUNE D'ERAVILLE - 16120 ERAVILLE</t>
  </si>
  <si>
    <t>COMMUNE D'ETUSSON - 79150 ETUSSON</t>
  </si>
  <si>
    <t>COMMUNE D'INGRANDES - 86220 INGRANDES SUR VIENNE</t>
  </si>
  <si>
    <t>COMMUNE D'OLORON-SAINTE-MARIE - 64400 Oloron-Sainte-Marie</t>
  </si>
  <si>
    <t>COMMUNE D'ORGEDEUIL - 16220 ORGEDEUIL</t>
  </si>
  <si>
    <t>COMMUNE D'USSEAU - 86230 USSEAU</t>
  </si>
  <si>
    <t>COMMUNE D'USSEL - 19200 USSEL</t>
  </si>
  <si>
    <t>COUTAND RECUPERATION ET SERVICES - 85700 LA MEILLERAIE-TILLAY</t>
  </si>
  <si>
    <t>CYCLES DE NAVARRE - 64220 UHART-CIZE</t>
  </si>
  <si>
    <t>DEMAIN EN MAINS - 23400 BOURGANEUF</t>
  </si>
  <si>
    <t>DGND - 24130 PRIGONRIEUX</t>
  </si>
  <si>
    <t>DP BIOMASSE AQUITAINE - 40110 ARJUZANX</t>
  </si>
  <si>
    <t>EARL RAFFY - 47370 SAINT-GEORGES</t>
  </si>
  <si>
    <t>ECO TAURUS - 33370 POMPIGNAC</t>
  </si>
  <si>
    <t>ECOGRAS 94 - 94380 BONNEUIL-SUR-MARNE</t>
  </si>
  <si>
    <t>ECOGRAV' - 64510 MEILLON</t>
  </si>
  <si>
    <t>ECOSYS (44) - 44470 CARQUEFOU</t>
  </si>
  <si>
    <t>ECOSYSTEMES - 92400 COURBEVOIE</t>
  </si>
  <si>
    <t>EL JIREH PALETTES - 79700 LA PETITE BOISSIERE</t>
  </si>
  <si>
    <t>ELISE ATLANTIQUE - 33100 BORDEAUX</t>
  </si>
  <si>
    <t>ENTREPRISE GOYHETCHE - 64210 BIDART</t>
  </si>
  <si>
    <t>ENVIE - AFM SUD OUEST SAS - 31120 PORTET-SUR-GARONNE</t>
  </si>
  <si>
    <t>ENVIRONNEMENT PLUS - 47200 MARMANDE</t>
  </si>
  <si>
    <t>ESAT HENRI BUCHER (VIVONNE) - 86370 VIVONNE</t>
  </si>
  <si>
    <t>ESIAM - 79700 MAULEON</t>
  </si>
  <si>
    <t>EVERGLASS (CHÂTEAUBERNARD) - 16100 CHÂTEAUBERNARD</t>
  </si>
  <si>
    <t>FNATH (groupement du 79) - 79000 NIORT</t>
  </si>
  <si>
    <t>FRINGUETTE - 33830 BELIN-BELIET</t>
  </si>
  <si>
    <t>G GUERIN SAS - 42160 ANDREZIEUX-BOUTHEON</t>
  </si>
  <si>
    <t>GAEC DES LIMOUSINES - 16600 MORNAC</t>
  </si>
  <si>
    <t>GAEC GIRAUD - 79350 FAYE L'ABESSE</t>
  </si>
  <si>
    <t>GAEC LE DORE - 79160 ARDIN</t>
  </si>
  <si>
    <t>GAEC L'EMETIERE - 79380 LA FORET SUR SEVRE</t>
  </si>
  <si>
    <t>GAIA (GCM) (SAINT-PORCHAIRE) - 17250 SAINT-PORCHAIRE</t>
  </si>
  <si>
    <t>GAIA (GCM) (SAINT-SAUVEUR) - 17540 SAINT-SAUVEUR D'AUNIS</t>
  </si>
  <si>
    <t>GARICOIX SEBASTIEN - 64130 VIODOS-ABENSE-DE-BAS</t>
  </si>
  <si>
    <t>IDEX ENVIRONNEMENT - 92513 BOULOGNE-BILLANCOURT CEDEX</t>
  </si>
  <si>
    <t>INITIATIVE EMPLOI PAYS ROYANNAIS - 17200 SAINT-SULPICE-DE-ROYAN</t>
  </si>
  <si>
    <t>IREMIA - 44100 NANTES</t>
  </si>
  <si>
    <t>LAPORTE RECUPERATION - 19200 USSEL</t>
  </si>
  <si>
    <t>LE LIVRE VERT - 33300 BORDEAUX</t>
  </si>
  <si>
    <t>LE RELAIS 82 - 82130 LAFRANCAISE</t>
  </si>
  <si>
    <t>LES BOCAUX - 79200 CHATILLON SUR THOUET</t>
  </si>
  <si>
    <t>LES JARDINS D'AQUITAINE - 47160 DAMAZAN</t>
  </si>
  <si>
    <t>LES PLASTIQUES RECYCLES DE L'OUEST - 44300 NANTES</t>
  </si>
  <si>
    <t>LIMOGES PALETTES - 23300 SAINT-MAURICE-LA-SOUTERRAINE</t>
  </si>
  <si>
    <t>LIONS CLUB PAU BEARN - 64000 PAU</t>
  </si>
  <si>
    <t>LOCATION BENNE RECYCLAGE 33 - 33000 BORDEAUX</t>
  </si>
  <si>
    <t>MARTIN ET FILS - 17490 SAINT-OUEN-LA-THENE</t>
  </si>
  <si>
    <t>MATHUSALEM CAFE BROCANTE - 87400 SAINT-LEONARD-DE-NOBLAT</t>
  </si>
  <si>
    <t>METHA ENERGIE 23 - 23100 SAINT-MARTIAL-LE-VIEUX</t>
  </si>
  <si>
    <t>METHACYCLE - 24110 SAINT-AQUILIN</t>
  </si>
  <si>
    <t>MP INCENDIE - 24350 DOUCHAPT</t>
  </si>
  <si>
    <t>PERFORMANCE ENVIRONNEMENT - 49400 SAUMUR</t>
  </si>
  <si>
    <t>PLAQUETTES BOIS MP 23 - 23130 SAINT-CHABRAIS</t>
  </si>
  <si>
    <t>RECUP'ACTIONS 65 (BAZET) - 65460 BAZET</t>
  </si>
  <si>
    <t>RECYCLABULLE - 23000 GUERET</t>
  </si>
  <si>
    <t>RECYDIS (MERCUES) - 46090 MERCUES</t>
  </si>
  <si>
    <t>RESSOURCERIE LA DYNAMO - 23170 CHAMBON-SUR-VOUEIZE</t>
  </si>
  <si>
    <t>SALERS BIOGAZ - 15140 SALERS</t>
  </si>
  <si>
    <t>SARL ALBERDI - 64700 HENDAYE</t>
  </si>
  <si>
    <t>SARL ATOUT VERT - 64300 ARGAGNON</t>
  </si>
  <si>
    <t>SARL ETAF AUBERT - 86230 SAINT-GERVAIS-LES-TROIS-CLOCHERS</t>
  </si>
  <si>
    <t>SARL PINET BTP ET TRANSPORT - 23130 SAINT-CHABRAIS</t>
  </si>
  <si>
    <t>SARL TRAVAUX PUBLICS ET FORESTIERS (TPF) - 79300 BOISME</t>
  </si>
  <si>
    <t>SARRAZY (COLAS SUD OUEST) - 33990 NAUJAC-SUR-MER</t>
  </si>
  <si>
    <t>SATPA - 19210 MONTGIBAUD</t>
  </si>
  <si>
    <t>SEMMGED - 33112 SAINT-LAURENT-MEDOC</t>
  </si>
  <si>
    <t>SIBELCO ANDREZIEUX - 42160 ANDREZIEUX-BOUTHEON</t>
  </si>
  <si>
    <t>SIRMET (LAMONZIE SAINT-MARTIN) - 24680 LAMONZIE SAINT-MARTIN</t>
  </si>
  <si>
    <t>SIRTOM D'USSEL - 19200 USSEL</t>
  </si>
  <si>
    <t>SLR ENVIRONNEMENT - 69007 LYON</t>
  </si>
  <si>
    <t>SOCIETE DE VALORISATION DES ALGUES DU BASSIN D'ARCACHON - 33260 LA TESTE-DE-BUCH</t>
  </si>
  <si>
    <t>SOVAL NORD - 17000 LA ROCHELLE</t>
  </si>
  <si>
    <t>SUD VENDEE RECYCLAGE - 85200 FONTENAY LE COMTE</t>
  </si>
  <si>
    <t>SYGED BASTIDES FORET BESSEDE - 24170 Pays de Belvès</t>
  </si>
  <si>
    <t>SYNDICAT MIXTE DEPARTEMENTAL D'ETUDES ET DE TRAITEMENT DES DECHETS MENAGERS ET ASSIMILES DE LA VENDEEE - 85015 LA ROCHE-SUR-YON</t>
  </si>
  <si>
    <t>TGM - 33950 LEGE CAP FERRET</t>
  </si>
  <si>
    <t>TRIADE ELECTRONIQUE - 49480 SAINT-SYLVAIN-D'ANJOU</t>
  </si>
  <si>
    <t>URBASER ENVIRONNEMENT (POITIERS) - 86000 POITIERS</t>
  </si>
  <si>
    <t>USTOM DU CASTILLONNAIS ET DU REOLAIS - 33890 PESSAC-SUR-DORDOGNE</t>
  </si>
  <si>
    <t>VALOR3E - 49280 LA SEGUINIERE</t>
  </si>
  <si>
    <t>VALORIS TEXTILE - 86180 BUXEROLLES</t>
  </si>
  <si>
    <t>VALORISATION MATERIAUX BTP - 19600 NESPOULS</t>
  </si>
  <si>
    <t>VALORIZON - 47160 DAMAZAN</t>
  </si>
  <si>
    <t>VALORTEGIA SAS (MONTPELLIER) - 34935 MONTPELLIER</t>
  </si>
  <si>
    <t>VALPLUS (TONNEINS) - 47400 TONNEINS</t>
  </si>
  <si>
    <t>VALRECY 17 (LA ROCHELLE) - 17000 LA ROCHELLE</t>
  </si>
  <si>
    <t>VALRECY 33 (VILLENAVE D'ORNON) - 33140 VILLENAVE D'ORNON</t>
  </si>
  <si>
    <t>VALRECY 40 (SAINT-AVIT) - 40090 SAINT-AVIT</t>
  </si>
  <si>
    <t>VALRECY 47 (MARMANDE) - 47200 MARMANDE</t>
  </si>
  <si>
    <t>VALRECY 64 (BAYONNE) - 64100 BAYONNE</t>
  </si>
  <si>
    <t>VALRECY 64 (BIARRITZ) - 64200 BIARRITZ</t>
  </si>
  <si>
    <t>VALRECY 64 (LONS) - 64140 LONS</t>
  </si>
  <si>
    <t>VALRECY 79 (CERIZAY) - 79140 CERIZAY</t>
  </si>
  <si>
    <t>VALRECY 86 (CHATELLERAULT) - 86100 CHATELLERAULT</t>
  </si>
  <si>
    <t>VALRECY 86 (COULOMBIERS) - 86600 COULOMBIERS</t>
  </si>
  <si>
    <t>VALTERRA MO (ex SESAER PE) - 79120 LEZAY</t>
  </si>
  <si>
    <t>CENTRE DE BROYAGE DE CHEF-BOUTONNE (Broyage)</t>
  </si>
  <si>
    <t>CENTRE DE BROYAGE DE LEZAY (Broyage)</t>
  </si>
  <si>
    <t>CENTRE DE BROYAGE DE LOUVIE-JUZON (Broyage)</t>
  </si>
  <si>
    <t>CENTRE DE BROYAGE DE MOUGON (Broyage)</t>
  </si>
  <si>
    <t>CENTRE DE BROYAGE DE SERRES-CASTET (Broyage)</t>
  </si>
  <si>
    <t>CENTRE DE CHERMIGNAC (Transfert)</t>
  </si>
  <si>
    <t>CENTRE DE DIRAC (Broyage)</t>
  </si>
  <si>
    <t>CENTRE DE FARGUES-DE-LANGON (Broyage)</t>
  </si>
  <si>
    <t>ECOPOLE PAU-EST (Broyage)</t>
  </si>
  <si>
    <t>TRANSFERT D'ARSAC (33) (Transfert)</t>
  </si>
  <si>
    <t>TRANSFERT DE BRESSUIRE (Transfert)</t>
  </si>
  <si>
    <t>TRANSFERT DE NOTH (Transfert)</t>
  </si>
  <si>
    <t>TRANSFERT DE PLASSAC (Transfert)</t>
  </si>
  <si>
    <t>TRANSFERT DE SALIES-DE-BEARN (Transfert)</t>
  </si>
  <si>
    <t>Apports_directs_installations</t>
  </si>
  <si>
    <t>Agrément CITEO Emballages et Papier</t>
  </si>
  <si>
    <t>Agrément LEKO Emballages et Papier</t>
  </si>
  <si>
    <t>Nombre d'habitants desservis</t>
  </si>
  <si>
    <t>Nombre d'habitants concernés</t>
  </si>
  <si>
    <r>
      <t xml:space="preserve">Méthode de comptage </t>
    </r>
    <r>
      <rPr>
        <b/>
        <sz val="9"/>
        <color theme="0"/>
        <rFont val="NewsGoth BT"/>
        <family val="2"/>
      </rPr>
      <t>(pesée, estimation, enquête,…)</t>
    </r>
  </si>
  <si>
    <r>
      <t xml:space="preserve">Méthode de comptage </t>
    </r>
    <r>
      <rPr>
        <b/>
        <sz val="9"/>
        <color theme="0"/>
        <rFont val="NewsGoth BT"/>
        <family val="2"/>
      </rPr>
      <t>(estimation, enquête,…)</t>
    </r>
  </si>
  <si>
    <t>en €/tonne</t>
  </si>
  <si>
    <t>Montant :</t>
  </si>
  <si>
    <t>Installation concernée :</t>
  </si>
  <si>
    <t>Depuis quelle date ?</t>
  </si>
  <si>
    <t>https://nouvelle-aquitaine.reseaucompost.fr/</t>
  </si>
  <si>
    <t>4.1.</t>
  </si>
  <si>
    <t>ADOUR RESSOURCERIE - 64160 MORLAAS</t>
  </si>
  <si>
    <t>AFDAS - 47240 BON-ENCONTRE</t>
  </si>
  <si>
    <t>AGIR CANCER GIRONDE - 33140 VILLENAVE D'ORNON</t>
  </si>
  <si>
    <t>ARC EN CIEL 2034 - 44220 COUERON</t>
  </si>
  <si>
    <t>AUNIS OCCASION (LA CHINETTERIE) - 17540 SAINT-SAUVEUR-D'AUNIS</t>
  </si>
  <si>
    <t>AVM PLAISANCE - 86480 ROUILLE</t>
  </si>
  <si>
    <t>AVRIL LA RECYCLERIE - 16170 ROUILLAC</t>
  </si>
  <si>
    <t>BLTP RECYCL' - 64270 RAMOUS</t>
  </si>
  <si>
    <t>BRANGEON ENVIRONNEMENT - 49620 LA POMMERAYE</t>
  </si>
  <si>
    <t>BRF SYSTÈME - 47370 BOURLENS</t>
  </si>
  <si>
    <t>C.C ISLE VERN SALEMBRE EN PERIGORD - 24110 Saint-Astier</t>
  </si>
  <si>
    <t>C.C MONTS ET VALLEES OUEST CREUSE - 23300 LA SOUTERRAINE</t>
  </si>
  <si>
    <t>CHATRON (ex KOLECTOU) - 86380 JAUNAY-MARIGNY</t>
  </si>
  <si>
    <t>CHIMIREC DARGELOS (TARTAS) 40 * - 40400 TARTAS</t>
  </si>
  <si>
    <t>CHIMIREC-DELVERT (JAUNAY-CLAN) 86 * - 86130 JAUNAY-CLAN</t>
  </si>
  <si>
    <t>COMMUNE DE PAYRE - 86700 VALENCE-EN-POITOU</t>
  </si>
  <si>
    <t>CTP SARL - 24750 BOULAZAC ISLE MANOIRE</t>
  </si>
  <si>
    <t>CYCLAMEN - 13150 TARASCON</t>
  </si>
  <si>
    <t>DECONS (LE PIAN-MEDOC) - 33290 LE PIAN-MEDOC</t>
  </si>
  <si>
    <t>DECONS (SAINT-ASTIER) - 24110 SAINT-ASTIER</t>
  </si>
  <si>
    <t>DECONS (SAINT-MARTIN-DE-SEIGNANX) - 40390 SAINT-MARTIN-DE-SEIGNANX</t>
  </si>
  <si>
    <t>DECONS (SERRES-CASTET) - 64121 SERRES-CASTET</t>
  </si>
  <si>
    <t>ECO-SYSTÈMES * - 75016 PARIS</t>
  </si>
  <si>
    <t>ENTREPRISE NOEL DURRUTY ET FILS - 64250 CAMBO-LES-BAINS</t>
  </si>
  <si>
    <t>ENTRETIEN 24 - 24430 MARSAC-SUR-L'ISLE</t>
  </si>
  <si>
    <t>France PLASTIQUES RECYCLAGE - 78520 LIMAY</t>
  </si>
  <si>
    <t>FRIGOPOLIS - 31200 TOULOUSE</t>
  </si>
  <si>
    <t>GAEC DE LA SALLE (VERGER) - 23130 LE CHAUCHET</t>
  </si>
  <si>
    <t>GAIA (MERIGNAC) - 33700 MERIGNAC</t>
  </si>
  <si>
    <t>GECCO - 59710 AVELIN</t>
  </si>
  <si>
    <t>L'ATELIER CYCLAMEN - 86000 POITIERS</t>
  </si>
  <si>
    <t>LE GRENIER DE MEZOS - 40170 MEZOS</t>
  </si>
  <si>
    <t>NEGO METAUX - 23300 SAINT-MAURICE-LA-SOUTERRAINE</t>
  </si>
  <si>
    <t>NOVATISSUE (LUCART) - 88600 LAVAL-SUR-VOLOGNE</t>
  </si>
  <si>
    <t>PHILTEX RECYCLING - 30128 GARONS</t>
  </si>
  <si>
    <t>PLASTIPAK PACKAGING FRANCE - 59380 BIERNE</t>
  </si>
  <si>
    <t>POITOU POLYSTYRENE - 86700 VALENCE-EN-POITOU</t>
  </si>
  <si>
    <t>RAYONIER ADVANCED MATERIALS (ex TEMBEC) - 40400 TARTAS</t>
  </si>
  <si>
    <t>RECYCLE PLASTIQUES V6 - 16230 VAL DE BONNIEURE</t>
  </si>
  <si>
    <t>RECYCLERIE CREA'LOCALE - 64300 BIRON</t>
  </si>
  <si>
    <t>RECYGYPSE - 34710 LESPIGNAN</t>
  </si>
  <si>
    <t>SAICA NATUR SUD (TARNOS) - 40220 Tarnos</t>
  </si>
  <si>
    <t>SARL GORICHON PERE ET FILS - 17320 SAINT-JUST-LUZAC</t>
  </si>
  <si>
    <t>SARL LAGOURGUE TERRASSEMENT - 64990 VILLEFRANQUE</t>
  </si>
  <si>
    <t>SARL LES REMBLAIS DE SAINT-GEORGES - 86130 SAINT-GEORGES-LES-BAILLARGEAUX</t>
  </si>
  <si>
    <t>SEDE ENVIRONNEMENT LIMOGES * - 87000 Limoges</t>
  </si>
  <si>
    <t>SICTOM SUD HAUTE-VIENNE - 87500 Saint-Yrieix-la-Perche</t>
  </si>
  <si>
    <t>SOCIETE VIENNE ORDURE * - 86150 L'ISLE-JOURDAIN</t>
  </si>
  <si>
    <t>SUEZ EAU France - 36000 Chateauroux</t>
  </si>
  <si>
    <t>SYDED 87 - 87350 Panazol</t>
  </si>
  <si>
    <t>TERRALYS (MARTILLAC) * - 33650 MARTILLAC</t>
  </si>
  <si>
    <t>TPI (IRACHABAL) - 64240 HASPARREN</t>
  </si>
  <si>
    <t>TRULLEN BTP - 23000 GUERET</t>
  </si>
  <si>
    <t>VALBOM - 33323 BEGLES</t>
  </si>
  <si>
    <t>VALOPREST - 57190 FLORANGE</t>
  </si>
  <si>
    <t>CENTRE DE BROYAGE D'HASTINGUES (Broyage)</t>
  </si>
  <si>
    <t>CENTRE DE BROYAGE D'USSEL (CAMP CESAR) (Broyage)</t>
  </si>
  <si>
    <t>CENTRE DE CHERMIGNAC (Broyage)</t>
  </si>
  <si>
    <t>CENTRE DE CLERAC (Transfert)</t>
  </si>
  <si>
    <t>CENTRE DE MONTARDON (Transfert)</t>
  </si>
  <si>
    <t>CENTRE DE TRI DE PESSAC (SITA) (Transfert)</t>
  </si>
  <si>
    <t>CENTRE DE TRI DE SAINT-JEAN D'ILLAC (DAE PENA) (Transfert)</t>
  </si>
  <si>
    <t>TRANSFERT DE BUSTINCE-IRIBERRY (Transfert)</t>
  </si>
  <si>
    <t>TRANSFERT DE L'ILE D'OLERON (Transfert)</t>
  </si>
  <si>
    <t>TRANSFERT DE NONARDS (Transfert)</t>
  </si>
  <si>
    <t>TRANSFERT DE SAINT-LAURENT-MEDOC (Transfert)</t>
  </si>
  <si>
    <t>TRANSFERT DE SAINT-PEE-SUR-NIVELLE (ZALUAGA BI) (Transfert)</t>
  </si>
  <si>
    <t>Fréquence collecte zone 1 (pour les collectes en pàp)</t>
  </si>
  <si>
    <t>Fréquence collecte zone 2 (pour les collectes en pàp)</t>
  </si>
  <si>
    <t>Fréquence collecte zone 3 (pour les collectes en pàp)</t>
  </si>
  <si>
    <t>Fréquence collecte zone 4 (pour les collectes en pàp)</t>
  </si>
  <si>
    <t>Nbre de colonnes aériennes (pour les collectes en AV)</t>
  </si>
  <si>
    <t>Nbre de conteneurs semi-enterrés  (pour les collectes en AV)</t>
  </si>
  <si>
    <t>Nbre de conteneurs enterrés (pour les collectes en AV)</t>
  </si>
  <si>
    <t>Nombre de point de regroupement (pour les collectes en pàp)</t>
  </si>
  <si>
    <t>Flux plastiques rigides à trier (hors extension)</t>
  </si>
  <si>
    <t>Bouteilles/Flacons PET Clair (hors extension)</t>
  </si>
  <si>
    <t>Bouteilles/Flacons PET foncé (hors extension)</t>
  </si>
  <si>
    <t>Bouteilles/Flacons PE/PP foncé (hors extension)</t>
  </si>
  <si>
    <t>Flux plastiques rigides à trier (en extension)</t>
  </si>
  <si>
    <t>Pots/Barquettes PS (en extension)</t>
  </si>
  <si>
    <t>Emballages Plastiques ménagers rigides (hors extension)</t>
  </si>
  <si>
    <t>Bouteilles/Flacons/Pots/Barquettes PET Clair (en extension)</t>
  </si>
  <si>
    <t>Bouteilles/Flacons/Pots/Barquettes PET foncé (en extension)</t>
  </si>
  <si>
    <t>Bouteilles/Flacons/Pots/Barquettes PE/PP (en extension)</t>
  </si>
  <si>
    <t>Bouteilles/Flacons/Pots/Barquettes PE/PP/PS (en extension)</t>
  </si>
  <si>
    <t>Bouteilles/Flacons/Pots/Barquettes PE (en extension)</t>
  </si>
  <si>
    <t>Bouteilles/Flacons/Pots/Barquettes PP (en extension)</t>
  </si>
  <si>
    <r>
      <t xml:space="preserve">Attention :  les nomenclatures des matériaux en sortie de centre de tri ont évoluées </t>
    </r>
    <r>
      <rPr>
        <b/>
        <u/>
        <sz val="10"/>
        <color theme="5"/>
        <rFont val="NewsGoth BT"/>
        <family val="2"/>
      </rPr>
      <t>pour les plastiques.</t>
    </r>
    <r>
      <rPr>
        <b/>
        <sz val="10"/>
        <color theme="5"/>
        <rFont val="NewsGoth BT"/>
        <family val="2"/>
      </rPr>
      <t xml:space="preserve"> 
Merci de bien vouloir les corriger pour une meilleure précision de la donnée. </t>
    </r>
  </si>
  <si>
    <t>Films plastiques emballages ménagers</t>
  </si>
  <si>
    <t>CENTRE DE TRI DE MERIGNAC (DAE PENA) (Transfert)</t>
  </si>
  <si>
    <t>TRANSFERT DE GUITINIERES (Transfert)</t>
  </si>
  <si>
    <t>TRANSFERT DE MIGNE-AUXANCES (Transfert)</t>
  </si>
  <si>
    <t>TRANSFERT DE NAUJAC-SUR-MER (Transfert)</t>
  </si>
  <si>
    <t>TRANSFERT DE VIANNE (Transfert)</t>
  </si>
  <si>
    <t>Pourcentage de population</t>
  </si>
  <si>
    <t>%</t>
  </si>
  <si>
    <t>JJ/MM/AA</t>
  </si>
  <si>
    <t>2 – Informations sur le PLPDMA :</t>
  </si>
  <si>
    <t>Date de délibération de la création de la CCES :</t>
  </si>
  <si>
    <t>Date de délibération du lancement du processus d'élaboration :</t>
  </si>
  <si>
    <t>Date de la délibération de l'adoption :</t>
  </si>
  <si>
    <t>Date de démarrage du PLPDMA :</t>
  </si>
  <si>
    <t>Période du PLPDMA :</t>
  </si>
  <si>
    <t>Année du début</t>
  </si>
  <si>
    <t>AAAA</t>
  </si>
  <si>
    <t>Année de fin</t>
  </si>
  <si>
    <t xml:space="preserve">La collectivité est-elle engagée via une structure porteuse ? </t>
  </si>
  <si>
    <t>Si oui, laquelle ?</t>
  </si>
  <si>
    <t>Date de la dernière commission de suivi du PLPDMA :</t>
  </si>
  <si>
    <t>Documents du PLPDMA :</t>
  </si>
  <si>
    <t>Lien internet vers le PLPDMA adopté :</t>
  </si>
  <si>
    <t>(ou envoi mail si non disponible en ligne)</t>
  </si>
  <si>
    <t>Lien internet vers le dernier bilan annuel du suivi du PLPDMA :</t>
  </si>
  <si>
    <t>3 – D'autres actions de prévention (hors PLPDMA) sont-elles opérationnelles sur votre territoire ?</t>
  </si>
  <si>
    <t>Commentaires sur les autres actions de prévention :</t>
  </si>
  <si>
    <t>4 – Commentaire général éventuel sur la mise en œuvre d'un PLPDMA sur le territoire</t>
  </si>
  <si>
    <t>PLPDMA</t>
  </si>
  <si>
    <t>EPCI à compétence DECHETS</t>
  </si>
  <si>
    <t>AGGLOMERATION D'AGEN</t>
  </si>
  <si>
    <t>BORDEAUX METROPOLE</t>
  </si>
  <si>
    <t>En cours d'élaboration</t>
  </si>
  <si>
    <t>C.A BERGERACOISE</t>
  </si>
  <si>
    <t>C.A DE LA ROCHELLE</t>
  </si>
  <si>
    <t>C.A DE SAINTES</t>
  </si>
  <si>
    <t>C.A DU BOCAGE BRESSUIRAIS</t>
  </si>
  <si>
    <t>C.A DU GRAND DAX</t>
  </si>
  <si>
    <t>C.A DU GRAND VILLENEUVOIS</t>
  </si>
  <si>
    <t>C.A DU NIORTAIS</t>
  </si>
  <si>
    <t>C.A DU PAYS BASQUE</t>
  </si>
  <si>
    <t>C.A GRAND CHATELLERAULT</t>
  </si>
  <si>
    <t>C.A LIMOGES METROPOLE</t>
  </si>
  <si>
    <t>C.A PAU BEARN PYRENEES</t>
  </si>
  <si>
    <t>C.A ROCHEFORT OCEAN</t>
  </si>
  <si>
    <t>C.A ROYAN ATLANTIQUE</t>
  </si>
  <si>
    <t>C.A TULLE AGGLO</t>
  </si>
  <si>
    <t>C.C AIRVAUDAIS VAL DU THOUET</t>
  </si>
  <si>
    <t>C.C BASTIDES EN HAUT AGENAIS PERIGORD</t>
  </si>
  <si>
    <t>C.C CŒUR HAUTE LANDE</t>
  </si>
  <si>
    <t>C.C CONVERGENCE GARONNE</t>
  </si>
  <si>
    <t>C.C CREUSE CONFLUENCE</t>
  </si>
  <si>
    <t>C.C CREUSE GRAND SUD</t>
  </si>
  <si>
    <t>C.C CREUSE SUD-OUEST</t>
  </si>
  <si>
    <t>C.C DE BRIANCE COMBADE</t>
  </si>
  <si>
    <t>C.C DE HAUTE SAINTONGE</t>
  </si>
  <si>
    <t>C.C DE LA VALLEE D'OSSAU</t>
  </si>
  <si>
    <t>C.C DE LACQ-ORTHEZ</t>
  </si>
  <si>
    <t>C.C DE L'ILE DE RE</t>
  </si>
  <si>
    <t>C.C DE L'ILE D'OLERON</t>
  </si>
  <si>
    <t>C.C DE MONTESQUIEU</t>
  </si>
  <si>
    <t>C.C DE NOBLAT</t>
  </si>
  <si>
    <t>C.C DES COTEAUX ET LANDES DE GASCOGNE</t>
  </si>
  <si>
    <t>C.C DES PORTES DE VASSIVIERE</t>
  </si>
  <si>
    <t>C.C DES VALLEES DU CLAIN</t>
  </si>
  <si>
    <t>C.C DU BASSIN DE MARENNES</t>
  </si>
  <si>
    <t>C.C DU BEARN DES GAVES</t>
  </si>
  <si>
    <t>C.C DU CIVRAISIEN EN POITOU</t>
  </si>
  <si>
    <t>C.C DU HAUT BEARN</t>
  </si>
  <si>
    <t>C.C DU HAUT-POITOU</t>
  </si>
  <si>
    <t>C.C DU PAYS DE DURAS</t>
  </si>
  <si>
    <t>C.C DU PAYS DE LAUZUN</t>
  </si>
  <si>
    <t>C.C DU PAYS DE NAY</t>
  </si>
  <si>
    <t>C.C DU PAYS LOUDUNAIS</t>
  </si>
  <si>
    <t>C.C DU ROUILLACAIS</t>
  </si>
  <si>
    <t>C.C DU THOUARSAIS</t>
  </si>
  <si>
    <t>C.C DU VAL DE L'EYRE</t>
  </si>
  <si>
    <t>C.C DU VAL DE VIENNE</t>
  </si>
  <si>
    <t>C.C ELAN LIMOUSIN AVENIR NATURE</t>
  </si>
  <si>
    <t>C.C FUMEL VALLEE DU LOT</t>
  </si>
  <si>
    <t>C.C GARTEMPE - SAINT PARDOUX</t>
  </si>
  <si>
    <t>C.C HAUT LIMOUSIN EN MARCHE</t>
  </si>
  <si>
    <t>C.C HAUTE-CORREZE COMMUNAUTE</t>
  </si>
  <si>
    <t>C.C JALLE EAU-BOURDE</t>
  </si>
  <si>
    <t>C.C LOT ET TOLZAC</t>
  </si>
  <si>
    <t>C.C MARCHE ET COMBRAILLE EN AQUITAINE</t>
  </si>
  <si>
    <t>C.C MEDOC-ESTUAIRE</t>
  </si>
  <si>
    <t>C.C MEDULLIENNE</t>
  </si>
  <si>
    <t>C.C MELLOIS EN POITOU</t>
  </si>
  <si>
    <t>C.C OUEST LIMOUSIN</t>
  </si>
  <si>
    <t>C.C PARTHENAY GATINE</t>
  </si>
  <si>
    <t>C.C PAYS DE NEXON MONTS DE CHALUS</t>
  </si>
  <si>
    <t>C.C PORTE OCEANE LIMOUSIN</t>
  </si>
  <si>
    <t>C.C VAL DE GATINE</t>
  </si>
  <si>
    <t>C.C VENTADOUR-EGLETONS-MONEDIERES</t>
  </si>
  <si>
    <t>C.C VEZERE-MONEDIERES-MILLESOURCES</t>
  </si>
  <si>
    <t>C.C XAINTRIE VAL'DORDOGNE</t>
  </si>
  <si>
    <t>C.U GRAND POITIERS</t>
  </si>
  <si>
    <t>CALITOM</t>
  </si>
  <si>
    <t>COBAN</t>
  </si>
  <si>
    <t>COBAS</t>
  </si>
  <si>
    <t>CYCLAD</t>
  </si>
  <si>
    <t>EVOLIS 23</t>
  </si>
  <si>
    <t>GRANDANGOULEME</t>
  </si>
  <si>
    <t>S.M.C HAUT VAL DE SEVRE ET SUD GATINE</t>
  </si>
  <si>
    <t>SEDHL</t>
  </si>
  <si>
    <t>SEMOCTOM</t>
  </si>
  <si>
    <t>SICTOM DE LA REGION DE CHENERAILLES</t>
  </si>
  <si>
    <t>SICTOM DU MARSAN</t>
  </si>
  <si>
    <t>SICTOM DU PERIGORD NOIR</t>
  </si>
  <si>
    <t>SICTOM SUD GIRONDE</t>
  </si>
  <si>
    <t>SICTOM SUD HAUTE-VIENNE</t>
  </si>
  <si>
    <t>SIECTOM COTEAUX BEARN ADOUR</t>
  </si>
  <si>
    <t>SIETOM DE CHALOSSE</t>
  </si>
  <si>
    <t>SIRTOM DE LA REGION DE BRIVE</t>
  </si>
  <si>
    <t>SITCOM COTE SUD DES LANDES</t>
  </si>
  <si>
    <t>SIVOM D'AUZANCES BELLEGARDE</t>
  </si>
  <si>
    <t>SIVOM DE LA RIVE DROITE DE BORDEAUX</t>
  </si>
  <si>
    <t>SIVOM DES CANTONS DU PAYS DE BORN</t>
  </si>
  <si>
    <t>SMCTOM DE NONTRON</t>
  </si>
  <si>
    <t>SMCTOM DE THIVIERS</t>
  </si>
  <si>
    <t>SMD3</t>
  </si>
  <si>
    <t>SMICOTOM</t>
  </si>
  <si>
    <t>SMICTOM LGB</t>
  </si>
  <si>
    <t>SMICVAL DU LIBOURNAIS HAUTE-GIRONDE</t>
  </si>
  <si>
    <t>SMITED</t>
  </si>
  <si>
    <t>SMTD DU BASSIN EST</t>
  </si>
  <si>
    <t>SYDED 87</t>
  </si>
  <si>
    <t>SYNDICAT BIL TA GARBI</t>
  </si>
  <si>
    <t>SYNDICAT INTERCOMMUNAUTAIRE DU LITTORAL</t>
  </si>
  <si>
    <t>SYNDICAT INTERDEPARTEMENTAL MIXTE POUR L'EQUIPEMENT RURAL</t>
  </si>
  <si>
    <t>SYTTOM 19</t>
  </si>
  <si>
    <t>USTOM DU CASTILLONNAIS ET DU REOLAIS</t>
  </si>
  <si>
    <t>VAL DE GARONNE AGGLOMERATION</t>
  </si>
  <si>
    <t>VALORIZON</t>
  </si>
  <si>
    <t>JJ/MM/AAAA</t>
  </si>
  <si>
    <t>TGAP</t>
  </si>
  <si>
    <t>A15:A29,H15:J29,K15:M29,P15:U29</t>
  </si>
  <si>
    <t>Connaissez-vous le Réseau Compost Citoyen Nouvelle-Aquitaine ?</t>
  </si>
  <si>
    <t>ACTION RECYCLAGE - 86440 MIGNE-AUXANCES</t>
  </si>
  <si>
    <t>AIMA - 64520 CAME</t>
  </si>
  <si>
    <t>BAZAR, ETC… - 79000 NIORT</t>
  </si>
  <si>
    <t>BIZI'KLETA - 64130 MAULEON-LICHARRE</t>
  </si>
  <si>
    <t>CEMEX GRANULATS SUD-OUEST (BAYONNE) - 64100 BAYONNE</t>
  </si>
  <si>
    <t>CICERONE - 86400 CIVRAY</t>
  </si>
  <si>
    <t>CMGO - 33530 BASSENS</t>
  </si>
  <si>
    <t>COMMUNE DE SAINT-JUNIEN - 87205 SAINT-JUNIEN</t>
  </si>
  <si>
    <t>COUP DE POUCE - 16500 MANOT</t>
  </si>
  <si>
    <t>DECONS (NIORT) - 79000 NIORT</t>
  </si>
  <si>
    <t>DIELIX (SARPI-VEOLIA) - 78520 LIMAY</t>
  </si>
  <si>
    <t>ECHO-MER - 17000 LA ROCHELLE</t>
  </si>
  <si>
    <t>EMMAUS 19 (BRIVE) - 19100 BRIVE-LA-GAILLARDE</t>
  </si>
  <si>
    <t>EMMAUS 47 (AGEN) - 47000 AGEN</t>
  </si>
  <si>
    <t>ENTREPRISE GEOFFRIAUD - 17139 DOMPIERRE-SUR-MER</t>
  </si>
  <si>
    <t>KNAUF INDUSTRIES OUEST - 47700 CASTELJALOUX</t>
  </si>
  <si>
    <t>LA BELLE AFFAIRE - 17440 AYTRE</t>
  </si>
  <si>
    <t>LA CROIX-ROUGE FRANCAISE - 64100 BAYONNE</t>
  </si>
  <si>
    <t>LA RECYCLERIE BERGERACOISE - 24100 BERGERAC</t>
  </si>
  <si>
    <t>LA REGIE DE TERRITOIRE DE LA VALLEE DU LOT - 47300 VILLENEUVE-SUR-LOT</t>
  </si>
  <si>
    <t>L'ALTECO - 40410 MOUSTEY</t>
  </si>
  <si>
    <t>LANDES RESSOURCERIE - 40800 AIRE-SUR-L'ADOUR</t>
  </si>
  <si>
    <t>LE COMPTOIR DES METAUX - 64100 BAYONNE</t>
  </si>
  <si>
    <t>LE MOULIN SOLIDAIRE - 17270 CERCOUX</t>
  </si>
  <si>
    <t>LE PLASTIQUE Français - 33126 LA RIVIERE</t>
  </si>
  <si>
    <t>LOKALA - 64220 IROULEGUY</t>
  </si>
  <si>
    <t>MADIES SECURITE INCENDIE ALARME - 24660 COULOUNIEIX-CHAMIERS</t>
  </si>
  <si>
    <t>MINERIS - 87220 FEYTIAT</t>
  </si>
  <si>
    <t>PRINTERRE - 28500 CHERISY</t>
  </si>
  <si>
    <t>RAIVALOR - 79000 NIORT</t>
  </si>
  <si>
    <t>RECYCL&amp;MAT - 87200 SAINT-JUNIEN</t>
  </si>
  <si>
    <t>RECYCL'ARTE - 64700 HENDAYE</t>
  </si>
  <si>
    <t>RECYCLERIE (COLLECTIF) LA MELUSINE - 86600 LUSIGNAN</t>
  </si>
  <si>
    <t>REPEYRE - 33830 BELIN-BELIET</t>
  </si>
  <si>
    <t>ROMANOBROC (ACHAT/VENTE LA BROCANTE) - 16110 TAPONNAT-FLEURIGNAC</t>
  </si>
  <si>
    <t>SALLE DES VENTES DE MONTBRON - 16220 MONTBRON</t>
  </si>
  <si>
    <t>SIRMET (PONS) - 17800 PONS</t>
  </si>
  <si>
    <t>VILLENEUVOIS A VELO - 47300 VILLENEUVE-SUR-LOT</t>
  </si>
  <si>
    <t>VIVANAT - 32400 RISCLE</t>
  </si>
  <si>
    <t>CENTRE DE SAINTE EANNE (Broyage)</t>
  </si>
  <si>
    <t>CONCASSAGE DE BENESSE-MAREMNE (Concassage)</t>
  </si>
  <si>
    <t>TRANSFERT DE SAINT-SILVAIN-BAS-LE-ROC (Transfert)</t>
  </si>
  <si>
    <t>L15:R28,S15:Y28,Z15:AF28,AG15:AJ28,AK15:AN28,B37:G61,R37:V61,R37:W61,D66:J70,K66:Q70,R66:X70,Y66:AB70,AC66:AF70,AG66:AJ70,AK66:AL70,D75:J79,K75:Q79,R75:X79,Y75:AB79,AC75:AF79,AG75:AJ79</t>
  </si>
  <si>
    <t>4.2.</t>
  </si>
  <si>
    <t>Disposez-vous de résultats de pesée du gaspillage alimentaire en restauration collective sur votre territoire ?</t>
  </si>
  <si>
    <t>4.3.</t>
  </si>
  <si>
    <t>Organisez-vous des opérations de broyage de proximité sur votre territoire ?</t>
  </si>
  <si>
    <t>4.4.</t>
  </si>
  <si>
    <t>Lors de la distribution des composteurs individuels, une formation est-elle dispensée sur la pratique du compostage ?</t>
  </si>
  <si>
    <t>4.5.</t>
  </si>
  <si>
    <t>Avez-vous mis en place un réseau de référents de sites de compostage sur votre territoire ?</t>
  </si>
  <si>
    <t>4.6.</t>
  </si>
  <si>
    <t>Formation :</t>
  </si>
  <si>
    <r>
      <t xml:space="preserve">A date, quel est le nombre de </t>
    </r>
    <r>
      <rPr>
        <b/>
        <i/>
        <sz val="10"/>
        <color theme="1"/>
        <rFont val="NewsGoth BT"/>
        <family val="2"/>
      </rPr>
      <t>Guides Composteurs</t>
    </r>
    <r>
      <rPr>
        <b/>
        <sz val="10"/>
        <color theme="1"/>
        <rFont val="NewsGoth BT"/>
        <family val="2"/>
      </rPr>
      <t xml:space="preserve"> formés parmi les agents de la collectivité ?</t>
    </r>
  </si>
  <si>
    <r>
      <t xml:space="preserve">A date, quel est le nombre de </t>
    </r>
    <r>
      <rPr>
        <b/>
        <i/>
        <sz val="10"/>
        <color theme="1"/>
        <rFont val="NewsGoth BT"/>
        <family val="2"/>
      </rPr>
      <t>Maîtres Composteurs</t>
    </r>
    <r>
      <rPr>
        <b/>
        <sz val="10"/>
        <color theme="1"/>
        <rFont val="NewsGoth BT"/>
        <family val="2"/>
      </rPr>
      <t xml:space="preserve"> formés parmi les agents de la collectivité ?</t>
    </r>
  </si>
  <si>
    <r>
      <t xml:space="preserve">A date, quel est le nombre de </t>
    </r>
    <r>
      <rPr>
        <b/>
        <i/>
        <sz val="10"/>
        <color theme="1"/>
        <rFont val="NewsGoth BT"/>
        <family val="2"/>
      </rPr>
      <t>Référents de Sites</t>
    </r>
    <r>
      <rPr>
        <b/>
        <sz val="10"/>
        <color theme="1"/>
        <rFont val="NewsGoth BT"/>
        <family val="2"/>
      </rPr>
      <t xml:space="preserve"> formés ?</t>
    </r>
  </si>
  <si>
    <t>Ces formations sont-elles chartées selon le référentiel PGPROX ?</t>
  </si>
  <si>
    <t>Référentiel PGPROX</t>
  </si>
  <si>
    <t>4 – Autres questions</t>
  </si>
  <si>
    <t>Nombre d'habitants estimés concernés au 31/12/2023</t>
  </si>
  <si>
    <t>ENQUÊTE COLLECTE 2023 :</t>
  </si>
  <si>
    <t xml:space="preserve"> Astuce : Le double clic dans les cellules ci-dessous ouvre une boîte de dialogue qui vous permet de retrouver plus facilement l'installation</t>
  </si>
  <si>
    <t xml:space="preserve"> </t>
  </si>
  <si>
    <t>Astuce : Le double clic dans les cellules ci-dessous ouvre une boîte de dialogue qui vous permet de retrouver plus facilement l'installation</t>
  </si>
  <si>
    <t>Kilomètre parcourus par les véhicules de la collecte et du traitement (sans double compte)</t>
  </si>
  <si>
    <t>Commentaires de l'année dernière</t>
  </si>
  <si>
    <t xml:space="preserve">1 – Votre collectivité était-elle engagée dans un Programme Local de Prévention des Déchets Ménagers et Assimilés (PLPDMA selon le décret n° 2015-662 du 10 juin 2015) en 2023 ? </t>
  </si>
  <si>
    <t>Pensez au double clic ci-dessous</t>
  </si>
  <si>
    <t>Astuce : Le double clic dans les cellules ci-dessous ouvre une boîte de dialogue qui vous permet de retrouver plus facilement un repreneur</t>
  </si>
  <si>
    <t>1 –Tarif de TGAP sur les installations de traitement des OMR en 2023</t>
  </si>
  <si>
    <t>Flacons Plastiques</t>
  </si>
  <si>
    <t>Déchets d'emballages en matières plastiques</t>
  </si>
  <si>
    <t>Flux Plastiques rigides à trier (en extension) sans PETC</t>
  </si>
  <si>
    <t>PS expansé - Standard expérimental</t>
  </si>
  <si>
    <t>Flux développement (en extension) hors films PE/PP</t>
  </si>
  <si>
    <t>Agrément Ecologic pour Articles de Sport et Loisirs</t>
  </si>
  <si>
    <t>Agrément CYCLEVIA (huiles minérales usagées)</t>
  </si>
  <si>
    <t>Agrément Ecologic pour Articles de Bricolage et Jardinage thermiques</t>
  </si>
  <si>
    <t>Agrément ECOSYSTEM pour le lampes</t>
  </si>
  <si>
    <t>Agrément ECOMAISON pour Jeux et Jouets</t>
  </si>
  <si>
    <t>Agrément ECOMAISON pour Articles de Bricolage et Jardinage non thermiques</t>
  </si>
  <si>
    <t>Agrément ECODDS pour Outillage du Peintre</t>
  </si>
  <si>
    <t>Agrément Aper pour Bateaux de plaisance et de sport</t>
  </si>
  <si>
    <t>Agrément SOREN pour les DEEE</t>
  </si>
  <si>
    <t>Agrément ALCOME pour les produits du tabac</t>
  </si>
  <si>
    <t>Astuce : Le double clic dans les cellules ci-dessous ouvre une boîte de dialogue qui vous permet de retrouver plus facilement l'éco-organisme</t>
  </si>
  <si>
    <t>2 fois par mois</t>
  </si>
  <si>
    <t>5 fois par semaine</t>
  </si>
  <si>
    <t>6 fois par semaine</t>
  </si>
  <si>
    <t>7 fois par semaine</t>
  </si>
  <si>
    <t>Tous les 2 mois</t>
  </si>
  <si>
    <t>1 fois par trimestre</t>
  </si>
  <si>
    <t>2 fois par trimestre</t>
  </si>
  <si>
    <t>1 fois par an</t>
  </si>
  <si>
    <t>2 fois par an</t>
  </si>
  <si>
    <t>3 fois par an</t>
  </si>
  <si>
    <t>Sur rendez-vous</t>
  </si>
  <si>
    <t>4 fois par an</t>
  </si>
  <si>
    <t>6 fois par mois</t>
  </si>
  <si>
    <t>4 fois par trimestre</t>
  </si>
  <si>
    <t>3 fois par trimestre</t>
  </si>
  <si>
    <t>CENTRE DE SAINT-PAUL-LA-ROCHE (Broyage)</t>
  </si>
  <si>
    <t>CENTRE DE BROYAGE DE SAINT-CHRISTOPHE DE DOUBLE (Broyage)</t>
  </si>
  <si>
    <t>CENTRE DE SAINTE SEVERE (Compostage)</t>
  </si>
  <si>
    <t>CENTRE DE COMPOSTAGE DE FONTENET (SODITER) (Compostage)</t>
  </si>
  <si>
    <t>CENTRE DE COMPOSTAGE DE LA ROCHELLE (Compostage)</t>
  </si>
  <si>
    <t>CENTRE DE COMPOSTAGE DE CHAMBON (Compostage)</t>
  </si>
  <si>
    <t>CO-COMPOSTAGE FRANCK OLIVIER (AGRICULTEUR) (Compostage)</t>
  </si>
  <si>
    <t>CO-COMPOSTAGE DE LA RONDE (VIOLLEAU) (Compostage)</t>
  </si>
  <si>
    <t>CO-COMPOSTAGE PHILIPPE SUIRE (AGRICULTEUR) (Compostage)</t>
  </si>
  <si>
    <t>CENTRE DE COMPOSTAGE D'INGRANDES-SUR-VIENNE (Compostage)</t>
  </si>
  <si>
    <t>CO-COMPOSTAGE DE LA BAIE DES CHAMPS (Compostage)</t>
  </si>
  <si>
    <t>CENTRE DE SILLARS (Compostage)</t>
  </si>
  <si>
    <t>CO-COMPOSTAGE ARCHAMBEAULT - SARL ENERGIE VERTE (Compostage)</t>
  </si>
  <si>
    <t>CENTRE DE COMPOSTAGE DE MARCAY (Compostage)</t>
  </si>
  <si>
    <t>CO-COMPOSTAGE GILLES DUPOIRIER  (AGRICULTEUR) (Compostage)</t>
  </si>
  <si>
    <t>CO-COMPOSTAGE CHRISTIAN MARIN (AGRICULTEUR) (Compostage)</t>
  </si>
  <si>
    <t>CO-COMPOSTAGE JEAN-LUC LASSOUDIERE (AGRICULTEUR) (Compostage)</t>
  </si>
  <si>
    <t>CO-COMPOSTAGE CHRISTIAN DANIAU (AGRICULTEUR) (Compostage)</t>
  </si>
  <si>
    <t>CO-COMPOSTAGE PEPINIERES CHARENTAISES (Compostage)</t>
  </si>
  <si>
    <t>CENTRE DE COMPOSTAGE DE DOUZAT (FERTI 16 - TERRALYS) (Compostage)</t>
  </si>
  <si>
    <t>ECOPOLE DE L'ILE D'OLERON (DAE) (Compostage)</t>
  </si>
  <si>
    <t>CO-COMPOSTAGE DE CHAMPAGNE-SAINT-HILAIRE (Compostage)</t>
  </si>
  <si>
    <t>CO-COMPOSTAGE GAEC LES VILLIERS (Compostage)</t>
  </si>
  <si>
    <t>CO-COMPOSTAGE GAEC DU PORCHE (Compostage)</t>
  </si>
  <si>
    <t>CO-COMPOSTAGE GAEC DE LA BIGRIE (AGRICULTEUR) (Compostage)</t>
  </si>
  <si>
    <t>CO-COMPOSTAGE EARL LES BOURGEONS (Compostage)</t>
  </si>
  <si>
    <t>CO-COMPOSTAGE PERISAT/POUMAILLOUX (Compostage)</t>
  </si>
  <si>
    <t>CO-COMPOSTAGE SCEA LEM-GB (BARRAULT ETIENNE) (Compostage)</t>
  </si>
  <si>
    <t>CENTRE DE NIORT - VALLON D'ARTY - (Compostage)</t>
  </si>
  <si>
    <t>CO-COMPOSTAGE ROBERT SAUVAITRE- LE TATRE (AGRICULTEUR) (Compostage)</t>
  </si>
  <si>
    <t>CO-COMPOSTAGE OLIVIER RAINAUD (AGRICULTEUR) (Compostage)</t>
  </si>
  <si>
    <t>CO-COMPOSTAGE JEAN-MARIE MONDY EARL (AGRICULTEUR) (Compostage)</t>
  </si>
  <si>
    <t>CO-COMPOSTAGE FREDERIC BRENIER (AGRICULTEUR) (Compostage)</t>
  </si>
  <si>
    <t>CO-COMPOSTAGE EMMANUEL MASSIAU (AGRICULTEUR) (Compostage)</t>
  </si>
  <si>
    <t>CO-COMPOSTAGE CROISSARD ET FILS (AGRICULTEUR) (Compostage)</t>
  </si>
  <si>
    <t>CENTRE DE SAINT-PAUL-LA-ROCHE (Compostage)</t>
  </si>
  <si>
    <t>CENTRE DE MONCEAUX-SUR-DORDOGNE (Compostage)</t>
  </si>
  <si>
    <t>CENTRE DE COMPOSTAGE DE SAINT-SELVE (TERRALYS) (Compostage)</t>
  </si>
  <si>
    <t>CENTRE DE COMPOSTAGE DE MONFLANQUIN (L'ALBIE) (Compostage)</t>
  </si>
  <si>
    <t>CENTRE DE COMPOSTAGE D'OLORON-SAINTE-MARIE (Compostage)</t>
  </si>
  <si>
    <t>CENTRE D'ALLASSAC (Compostage)</t>
  </si>
  <si>
    <t>CENTRE DE COMPOSTAGE DE SAINT-MEXANT (Compostage)</t>
  </si>
  <si>
    <t>CENTRE DE COMPOSTAGE D'AUDENGE (FERTI 33 - TERRALYS) (Compostage)</t>
  </si>
  <si>
    <t>CENTRE DE COMPOSTAGE DE CESTAS (Compostage)</t>
  </si>
  <si>
    <t>CENTRE DE MASSUGAS (Compostage)</t>
  </si>
  <si>
    <t>CENTRE DE COMPOSTAGE DE SAINT-JEAN-D'ILLAC (Compostage)</t>
  </si>
  <si>
    <t>CENTRE DE COMPOSTAGE DE MONT (Compostage)</t>
  </si>
  <si>
    <t>CENTRE DE COMPOSTAGE DE SOUMOULOU (Compostage)</t>
  </si>
  <si>
    <t>CENTRE DE COMPOSTAGE DE SAINT-DENIS-DE-PILE (Compostage)</t>
  </si>
  <si>
    <t>CENTRE DE VALORISATION LE TEICH (Compostage)</t>
  </si>
  <si>
    <t>CENTRE DE COMPOSTAGE DE LIMOGES (Compostage)</t>
  </si>
  <si>
    <t>CENTRE DE COMPOSTAGE DE NAUJAC-SUR-MER (Compostage)</t>
  </si>
  <si>
    <t>CENTRE DE COMPOSTAGE DE BENESSE-MAREMNE (Compostage)</t>
  </si>
  <si>
    <t>CENTRE DE COMPOSTAGE D'ITXASSOU (Compostage)</t>
  </si>
  <si>
    <t>CENTRE DE COMPOSTAGE DE DURANCE (GASCOGNE COMPOST) (Compostage)</t>
  </si>
  <si>
    <t>CENTRE DE COMPOSTAGE DE PARDAILLAN (Compostage)</t>
  </si>
  <si>
    <t>CENTRE DE COMPOSTAGE DE BESSINES-SUR-GARTEMPE (Compostage)</t>
  </si>
  <si>
    <t>CENTRE DE COMPOSTAGE DE CAMPET-LAMOLERE (Compostage)</t>
  </si>
  <si>
    <t>CENTRE DE COMPOSTAGE DE MARCILLAC-SAINT-QUENTIN (Compostage)</t>
  </si>
  <si>
    <t>CENTRE DE COMPOSTAGE DE SAINT-CHRISTOPHE-DE-DOUBLE (PAPREC AGRO) (Compostage)</t>
  </si>
  <si>
    <t>CO-COMPOSTAGE GAEC LE CLOS DES MOTELES (Compostage)</t>
  </si>
  <si>
    <t>CO-COMPOSTAGE EARL LA GRANGE (Compostage)</t>
  </si>
  <si>
    <t>CENTRE DE COMPOSTAGE DE SAINT-LAURENT-MEDOC (FERTI-MEDOC TERRALYS) (Compostage)</t>
  </si>
  <si>
    <t>AROM A SAINT-JEAN-D'ILLAC (TMB) (Compostage)</t>
  </si>
  <si>
    <t>CENTRE DE SAINT-LAURENT-DES-HOMMES (Compostage)</t>
  </si>
  <si>
    <t>CENTRE DE COMPOSTAGE DE MONFLANQUIN (PORTELY) (Compostage)</t>
  </si>
  <si>
    <t>CENTRE DE COMPOSTAGE DE PANAZOL (SARL RELIAT ALAIN) (Compostage)</t>
  </si>
  <si>
    <t>CENTRE DE COMPOSTAGE DE SAINT-MÉDARD-EN-JALLES (Compostage)</t>
  </si>
  <si>
    <t>CENTRE DE COMPOSTAGE DE SAINT-MEDARD-EN-JALLES (TOUBAN) (Compostage)</t>
  </si>
  <si>
    <t>CENTRE DE COMPOSTAGE DE FOULAYRONNES (Compostage)</t>
  </si>
  <si>
    <t>CO-COMPOSTAGE GAEC BEAU SOLEIL (Compostage)</t>
  </si>
  <si>
    <t>CO-COMPOSTAGE GAEC DILAY (Compostage)</t>
  </si>
  <si>
    <t>CENTRE DE CISSE (Compostage)</t>
  </si>
  <si>
    <t>CENTRE DE COMPOSTAGE DE MIGNE (Compostage)</t>
  </si>
  <si>
    <t>CENTRE DE COMPOSTAGE DE SAINT-GEORGES-LES-BAILLARGEAUX (Compostage)</t>
  </si>
  <si>
    <t>CO-COMPOSTAGE GAEC DES LIMOUSINES (AGRICULTEUR) (Compostage)</t>
  </si>
  <si>
    <t>CO-COMPOSTAGE GAEC L'EMETIERE (Compostage)</t>
  </si>
  <si>
    <t>CO-COMPOSTAGE GAEC LE DORE (Compostage)</t>
  </si>
  <si>
    <t>CENTRE DE FARGUES-DE-LANGON (Compostage)</t>
  </si>
  <si>
    <t>ECOPOLE D'ECHILLAIS (Compostage)</t>
  </si>
  <si>
    <t>CENTRE DE COMPOSTAGE DU PIN (CERIZAY) (Compostage)</t>
  </si>
  <si>
    <t>CENTRE DE COMPOSTAGE DE SAINT-CHABRAIS (Compostage)</t>
  </si>
  <si>
    <t>CO-COMPOSTAGE DE GARAT (Compostage)</t>
  </si>
  <si>
    <t>CO-COMPOSTAGE DE SAINT-SATURNIN (Compostage)</t>
  </si>
  <si>
    <t>CO-COMPOSTAGE ROBERT SAUVAITRE - CONDEON (AGRICULTEUR) (Compostage)</t>
  </si>
  <si>
    <t>CENTRE DE COMPOSTAGE DE VOUHE (FERTI 17 -TERRALYS) (Compostage)</t>
  </si>
  <si>
    <t>CENTRE DE COMPOSTAGE DE BELLOCQ (Compostage)</t>
  </si>
  <si>
    <t>CENTRE DE COMPOSTAGE DE BERNEUIL (FERTI LIMOUSIN -TERRALYS) (Compostage)</t>
  </si>
  <si>
    <t>CENTRE DE COMPOSTAGE DE LESCAR (Compostage)</t>
  </si>
  <si>
    <t>CENTRE DE COMPOSTAGE DE PONTACQ (FERTI PYRENEES) (Compostage)</t>
  </si>
  <si>
    <t>CENTRE DE COMPOSTAGE DE RISCLE (32) (Compostage)</t>
  </si>
  <si>
    <t>CO-COMPOSTAGE PATRICK KERJEAN (AGRICULTEUR) (Compostage)</t>
  </si>
  <si>
    <t>CO-COMPOSTAGE DAVID ALLARD (Compostage)</t>
  </si>
  <si>
    <t>CO-COMPOSTAGE NICOLAS BAUDIN (AGRICULTEUR) (Compostage)</t>
  </si>
  <si>
    <t>CO-COMPOSTAGE EARL VERHAEGHEN (Compostage)</t>
  </si>
  <si>
    <t>CO-COMPOSTAGE EARL CROISARD ET FILS (Compostage)</t>
  </si>
  <si>
    <t>CO-COMPOSTAGE SCEA DE LA COMBE (Compostage)</t>
  </si>
  <si>
    <t>CO-COMPOSTAGE EARL DE LA PINOTIERE (Compostage)</t>
  </si>
  <si>
    <t>CO-COMPOSTAGE EARL PRUDHOMME (Compostage)</t>
  </si>
  <si>
    <t>CO-COMPOSTAGE SCEA CHAMP DU FRENE (Compostage)</t>
  </si>
  <si>
    <t>CO-COMPOSTAGE EARL LA FERME DE PUYPLAT (Compostage)</t>
  </si>
  <si>
    <t>CENTRE DE DIRAC (Compostage)</t>
  </si>
  <si>
    <t>CENTRE DE COMPOSTAGE DE PALISSE (Compostage)</t>
  </si>
  <si>
    <t>CENTRE DE COMPOSTAGE DE VILLENEUVE-SUR-LOT (Compostage)</t>
  </si>
  <si>
    <t>CENTRE DE COMPOSTAGE DE CAUBEYRES (Compostage)</t>
  </si>
  <si>
    <t>CONCASSAGE DE NAVARRENX (Concassage)</t>
  </si>
  <si>
    <t>CONCASSAGE DE CAMBO-LES-BAINS (Concassage)</t>
  </si>
  <si>
    <t>UIOM DE PAILLE (Incinération)</t>
  </si>
  <si>
    <t>UIOM DE RENNES (Incinération)</t>
  </si>
  <si>
    <t>UVE DE PONTENX-LES-FORGES (Incinération)</t>
  </si>
  <si>
    <t>UIOM D'AGEN (Incinération)</t>
  </si>
  <si>
    <t>UIOM DE MOURENX (Incinération)</t>
  </si>
  <si>
    <t>UVE DE LIMOGES (Incinération)</t>
  </si>
  <si>
    <t>UVE DE SAINT-PANTALEON-DE-LARCHE (Incinération)</t>
  </si>
  <si>
    <t>UVE DE LESCAR (Incinération)</t>
  </si>
  <si>
    <t>UVE DE ROSIERS D'EGLETONS (Incinération)</t>
  </si>
  <si>
    <t>UVE DE BENESSE-MAREMNE (Incinération)</t>
  </si>
  <si>
    <t>ECOPOLE D'ECHILLAIS (Incinération)</t>
  </si>
  <si>
    <t>UVE DE LA ROCHELLE (Incinération)</t>
  </si>
  <si>
    <t>UVE DE POITIERS (Incinération)</t>
  </si>
  <si>
    <t>UVE DE BEGLES (Incinération)</t>
  </si>
  <si>
    <t>UVE DE BORDEAUX CENON (Incinération)</t>
  </si>
  <si>
    <t>UVE DE BLOIS (Incinération)</t>
  </si>
  <si>
    <t>METHANISATION ACTIBIO LA CHAPELLE (Méthanisation)</t>
  </si>
  <si>
    <t>METHANISATION  MEDOC ENERGIES (Méthanisation)</t>
  </si>
  <si>
    <t>ISDND DU VIGEANT (Stockage)</t>
  </si>
  <si>
    <t>CENTRE DE SAINTE SEVERE (Stockage)</t>
  </si>
  <si>
    <t>ISDND DE COULONGES THOUARSAIS (Stockage)</t>
  </si>
  <si>
    <t>ISDND DE CHANCEAUX-PRES-LOCHES (Stockage)</t>
  </si>
  <si>
    <t>CENTRE DE CHANGE (LAVAL) (Stockage)</t>
  </si>
  <si>
    <t>CENTRE DE CLERAC (Stockage)</t>
  </si>
  <si>
    <t>ISDND D'AMAILLOUX (Stockage)</t>
  </si>
  <si>
    <t>ISDI COLAS D'AIRVAULT (Stockage)</t>
  </si>
  <si>
    <t>ISDI COLAS DE CHATELLERAULT (Stockage)</t>
  </si>
  <si>
    <t>ISDND DE SAINT-PALAIS (BOURGES) (Stockage)</t>
  </si>
  <si>
    <t>ISDND DE LAPOUYADE (Stockage)</t>
  </si>
  <si>
    <t>ECOPOLE DE L'ILE D'OLERON (DAE) (Stockage)</t>
  </si>
  <si>
    <t>ISDI SAS EUROVIA DE COULGENS (Stockage)</t>
  </si>
  <si>
    <t>ISDI SCOTPA DE ROULLET-SAINT-ESTEPHE (Stockage)</t>
  </si>
  <si>
    <t>ISDI DE CLERAC (Stockage)</t>
  </si>
  <si>
    <t>ISDI DU DOUHET (Stockage)</t>
  </si>
  <si>
    <t>ISDI DE GUITINIERES (Stockage)</t>
  </si>
  <si>
    <t>ISDI DE LORIGNAC (Stockage)</t>
  </si>
  <si>
    <t>ISDI DE MONTENDRE (Stockage)</t>
  </si>
  <si>
    <t>ISDI ANSE DE LA REPENTIE A LA ROCHELLE (Stockage)</t>
  </si>
  <si>
    <t>ISDI DE TRIZAY (Stockage)</t>
  </si>
  <si>
    <t>ISDI DE LA CRECHE (Stockage)</t>
  </si>
  <si>
    <t>ISDI SAS PELLETIER TRAVAUX PUBLICS DE CERIZAY (Stockage)</t>
  </si>
  <si>
    <t>ISDI SARL THUILLAS DE CHAMPDENIERS-SAINT-DENIS (Stockage)</t>
  </si>
  <si>
    <t>ISDI DE FRESSINES (Stockage)</t>
  </si>
  <si>
    <t>ISDI BONNEAU ET FILS DE GERMOND ROUVRE (Stockage)</t>
  </si>
  <si>
    <t>ISDI CTPA DE MOUGON (Stockage)</t>
  </si>
  <si>
    <t>ISDI EUROVIA DE NIORT (Stockage)</t>
  </si>
  <si>
    <t>ISDI DE PAMPROUX (Stockage)</t>
  </si>
  <si>
    <t>ISDI DE SAIVRES (Stockage)</t>
  </si>
  <si>
    <t>ISDI GSM DE SAINT GEORGES LES BAILLARGEAUX (Stockage)</t>
  </si>
  <si>
    <t>ISDI COLAS DE SMARVES (Stockage)</t>
  </si>
  <si>
    <t>ISDI STPG VOUNEUIL SUR VIENNE (Stockage)</t>
  </si>
  <si>
    <t>ISDI SARL LES LOGES DE LAVOUX (Stockage)</t>
  </si>
  <si>
    <t>ISDND DE SONZAY (Stockage)</t>
  </si>
  <si>
    <t>ISDND DE MUR-DE-SOLOGNE (Stockage)</t>
  </si>
  <si>
    <t>ISDND DE GIZAY (Stockage)</t>
  </si>
  <si>
    <t>ISDI DE BEAUVOIR-SUR-NIORT (Stockage)</t>
  </si>
  <si>
    <t>ISDND DE CHARRITTE-DE-BAS (MENDIXKA) (Stockage)</t>
  </si>
  <si>
    <t>ISDND DE BRIVE-LA-GAILLARDE (Stockage)</t>
  </si>
  <si>
    <t>ISDND DE PRECILHON (Stockage)</t>
  </si>
  <si>
    <t>ISDND D'ORTHEZ (Stockage)</t>
  </si>
  <si>
    <t>ISDND DE CAUPENNE (Stockage)</t>
  </si>
  <si>
    <t>ISDND DE MONFLANQUIN (Stockage)</t>
  </si>
  <si>
    <t>CENTRE DE SAINT-LAURENT-DES-HOMMES (Stockage)</t>
  </si>
  <si>
    <t>ISDND DE NAUJAC-SUR-MER (Stockage)</t>
  </si>
  <si>
    <t>ISDND D'AIRE-SUR-L'ADOUR (Stockage)</t>
  </si>
  <si>
    <t>ISDI GCM DE GUITINIERES (Stockage)</t>
  </si>
  <si>
    <t>ISDI EIFFAGE DE SAINT-HIPPOLYTE (Stockage)</t>
  </si>
  <si>
    <t>ISDI SO.VA.MAT DE CHANTELOUP (Stockage)</t>
  </si>
  <si>
    <t>ISDI SARL JOURDAIN DE LA CHAPELLE-SAINT-ETIENNE (Stockage)</t>
  </si>
  <si>
    <t>ISDI SAS CHARIER TP DU PIN (Stockage)</t>
  </si>
  <si>
    <t>ISDI M'RY DE CRAON (Stockage)</t>
  </si>
  <si>
    <t>ISDND DE GOURNAY (Stockage)</t>
  </si>
  <si>
    <t>CENTRE DE VALORISATION LE TEICH (Stockage)</t>
  </si>
  <si>
    <t>ISDND DE MONTECH (DRIMM) (Stockage)</t>
  </si>
  <si>
    <t>ISDND DE CHATILLON-SUR-INDRE (Stockage)</t>
  </si>
  <si>
    <t>ISDI D'ORTHEZ (Stockage)</t>
  </si>
  <si>
    <t>CENTRE DE SAINT-FRONT-SUR-NIZONNE (Stockage)</t>
  </si>
  <si>
    <t>CENTRE DE MARCILLAC-SAINT-QUENTIN (Stockage)</t>
  </si>
  <si>
    <t>ISDND DE MAILLET (Stockage)</t>
  </si>
  <si>
    <t>CENTRE DE NOTH (LES GRANDES FOUGERES) (Stockage)</t>
  </si>
  <si>
    <t>ISDI SARL LES REMBLAIS DE SAINT GEORGES LES BAILLARGEAUX (Stockage)</t>
  </si>
  <si>
    <t>ISDND INTERNATIONAL PAPER D'ETAGNAC (Stockage)</t>
  </si>
  <si>
    <t>ISDND SMURFIT KAPPA DE BIGANOS (Stockage)</t>
  </si>
  <si>
    <t>ISDND GASCOGNE PAPIER DE MIMIZAN (Stockage)</t>
  </si>
  <si>
    <t>ISDND SMURFIT KAPPA DE ROCHECHOUART (Stockage)</t>
  </si>
  <si>
    <t>ISDND DE SAINT-PEE-SUR-NIVELLE (ZALUAGA BI) (Stockage)</t>
  </si>
  <si>
    <t>ISDI DE MAISONNAY (Stockage)</t>
  </si>
  <si>
    <t>ISDI DE PAIZAY LE TORT (Stockage)</t>
  </si>
  <si>
    <t>ISDI DE SAINT MARTIN LES MELLE (Stockage)</t>
  </si>
  <si>
    <t>ISDI DE SAINT VINCENT LA CHATRE (Stockage)</t>
  </si>
  <si>
    <t>ISDI DE SOMPT (Stockage)</t>
  </si>
  <si>
    <t>CENTRE DE CISSE (Stockage)</t>
  </si>
  <si>
    <t>ISDI DE MIREBEAU (Stockage)</t>
  </si>
  <si>
    <t>ISDI DE SAINT-LEGER-DE-MONTBRILLAIS (Stockage)</t>
  </si>
  <si>
    <t>ISDND DE BENAC (SOVAL) (Stockage)</t>
  </si>
  <si>
    <t>ISDI DE SAINT CREPIN ET CARLUCET (Stockage)</t>
  </si>
  <si>
    <t>ISDND DE SOMMIERES DU CLAIN (Stockage)</t>
  </si>
  <si>
    <t>ISDND DE MADAILLAN (Stockage)</t>
  </si>
  <si>
    <t>ISDND DE PEYRAT-DE-BELLAC (ALVEOL) (Stockage)</t>
  </si>
  <si>
    <t>ISDI DE BEYSSAC (Stockage)</t>
  </si>
  <si>
    <t>ISDI DE VALDELAUME (Stockage)</t>
  </si>
  <si>
    <t>ISDI DE CLUSSAIS LA POMMERAIE (Stockage)</t>
  </si>
  <si>
    <t>ISDI D'USSEL CAMP CESAR (Stockage)</t>
  </si>
  <si>
    <t>ISDI DE LA COURTINE (Stockage)</t>
  </si>
  <si>
    <t>ISDI DE NAVARRENX (Stockage)</t>
  </si>
  <si>
    <t>ISDI D'OLORON-SAINTE-MARIE (SOEIX) (Stockage)</t>
  </si>
  <si>
    <t>ISDI DE CAMBO-LES-BAINS (Stockage)</t>
  </si>
  <si>
    <t>ISDI DE BISCARROSSE (Stockage)</t>
  </si>
  <si>
    <t>ISDI DE MIMIZAN (Stockage)</t>
  </si>
  <si>
    <t>ISDI DE CHATEAUNEUF-LA-FORET (Stockage)</t>
  </si>
  <si>
    <t>ISDI DE LADIGNAC-SUR-RONDELLES (Stockage)</t>
  </si>
  <si>
    <t>ISDI DE GROS CHASTANG (Stockage)</t>
  </si>
  <si>
    <t>ISDI DE PONTONX-SUR-L'ADOUR (Stockage)</t>
  </si>
  <si>
    <t>ISDI DE TREIGNAC (Stockage)</t>
  </si>
  <si>
    <t>ISDI DE VIRELADE (Stockage)</t>
  </si>
  <si>
    <t>ISDI DE MESSANGES (Stockage)</t>
  </si>
  <si>
    <t>ISDI DE CARO (Stockage)</t>
  </si>
  <si>
    <t>ISDI D'AYHERRE (Stockage)</t>
  </si>
  <si>
    <t>TMB DE COULONGES-CHAMPDENIERS (Traitement mécano-biologique)</t>
  </si>
  <si>
    <t>TMB DE CHARRITTE-DE-BAS (MENDIXKA) (Traitement mécano-biologique)</t>
  </si>
  <si>
    <t>TMB DE CAUPENNE (Traitement mécano-biologique)</t>
  </si>
  <si>
    <t>TMB DE SAINT-PERDON (Traitement mécano-biologique)</t>
  </si>
  <si>
    <t>TMB DE BAYONNE (CANOPIA) (Traitement mécano-biologique)</t>
  </si>
  <si>
    <t>ECOPOLE D'ECHILLAIS (Traitement mécano-biologique)</t>
  </si>
  <si>
    <t>TMB DE SAINTE-SEVERE (Traitement mécano-biologique)</t>
  </si>
  <si>
    <t>TRANSFERT DE COULONGES SUR L'AUTIZE (Transfert)</t>
  </si>
  <si>
    <t>ECOPOLE DE L'ILE D'OLERON (DAE) (Transfert)</t>
  </si>
  <si>
    <t>CENTRE DE TRI DE POITIERS (Tri)</t>
  </si>
  <si>
    <t>CENTRE DE TRI DE LE BLANC (Tri)</t>
  </si>
  <si>
    <t>CENTRE DE TRI DE BOURGES (Tri)</t>
  </si>
  <si>
    <t>CENTRE DE SILLARS (Tri)</t>
  </si>
  <si>
    <t>CENTRE DE TRI DE BEGLES (VEOLIA ONYX) (Tri)</t>
  </si>
  <si>
    <t>CENTRE DE TRI DE SALLES SUR MER (ALTRIANE) (Tri)</t>
  </si>
  <si>
    <t>ECOPOLE DE L'ILE D'OLERON (DAE) (Tri)</t>
  </si>
  <si>
    <t>CENTRE DE TRI DE NIORT (DAE) (Tri)</t>
  </si>
  <si>
    <t>CENTRE DE TRI DE MORNAC (ATRION) (Tri)</t>
  </si>
  <si>
    <t>CENTRE DE TRI DE BAYONNE (CANOPIA) (Tri)</t>
  </si>
  <si>
    <t>CENTRE DE TRI D'IZON (VERRE) (Tri)</t>
  </si>
  <si>
    <t>CENTRE DE LANGON (VAL+) (Tri)</t>
  </si>
  <si>
    <t>CENTRE DE TRI DE NICOLE (Tri)</t>
  </si>
  <si>
    <t>CENTRE DE LALUQUE (Tri)</t>
  </si>
  <si>
    <t>CENTRE DE TRI DE LIMOGES METROPOLE (Tri)</t>
  </si>
  <si>
    <t>CENTRE DE TRI D'ARGENTAT (Tri)</t>
  </si>
  <si>
    <t>CENTRE DE TRI DE LIMOGES (DAE VEOLIA) (Tri)</t>
  </si>
  <si>
    <t>CENTRE DE TRI DE MOUGUERRE (Tri)</t>
  </si>
  <si>
    <t>CENTRE DE TRI D'ANGLET (Tri)</t>
  </si>
  <si>
    <t>CENTRE DE TRI DE MARCILLAC-SAINT-QUENTIN (Tri)</t>
  </si>
  <si>
    <t>CENTRE DE TRI DE BOULAZAC (DAE) (Tri)</t>
  </si>
  <si>
    <t>CENTRE DE TRI DE PESSAC (SITA) (Tri)</t>
  </si>
  <si>
    <t>CENTRE DE TRI D'ANGOUMÉ (Tri)</t>
  </si>
  <si>
    <t>CENTRE DE TRI DE LIMOGES (DAE APROVAL SUEZ) (Tri)</t>
  </si>
  <si>
    <t>CENTRE DE TRI DE BOÉ (Tri)</t>
  </si>
  <si>
    <t>CENTRE DE TRI DE SAINTE-BAZEILLE (Tri)</t>
  </si>
  <si>
    <t>CENTRE DE TRI DE PANAZOL (DAE) (Tri)</t>
  </si>
  <si>
    <t>CENTRE DE TRI DE MERIGNAC (DAE PENA) (Tri)</t>
  </si>
  <si>
    <t>CENTRE DE TRI DE BLANQUEFORT (DAE SARL LARROUDE) (Tri)</t>
  </si>
  <si>
    <t>CENTRE DE TRI DE SAINT-JEAN-LAGINESTE (Tri)</t>
  </si>
  <si>
    <t>CENTRE DE TRI DE SAMONAC (DAE PENA) (Tri)</t>
  </si>
  <si>
    <t>CENTRE DE TRI DE SEVIGNACQ (Tri)</t>
  </si>
  <si>
    <t>CENTRE DE TRI DE COULOUNIEIX-CHAMIERS (Tri)</t>
  </si>
  <si>
    <t>CENTRE DE TRI DE SAINT-MARTIN-DE-SEIGNANX (DAE) (Tri)</t>
  </si>
  <si>
    <t>CENTRE DE TRI DE BEGLES (SUEZ DAE) (Tri)</t>
  </si>
  <si>
    <t>CENTRE DE MONTARDON (Tri)</t>
  </si>
  <si>
    <t>CENTRE DE TRI DE BRIVE-LA-GAILLARDE (VEOLIA) (Tri)</t>
  </si>
  <si>
    <t>CENTRE DE TRI CLTDI DE SAINT-AVIT (Tri)</t>
  </si>
  <si>
    <t>CENTRE DE TRI DE LONS (Tri)</t>
  </si>
  <si>
    <t>CENTRE DE TRI ENCOMBRANTS DE POITIERS (Tri)</t>
  </si>
  <si>
    <t>CENTRE DE TRI DE CATUS (Tri)</t>
  </si>
  <si>
    <t>CENTRE DE TRI DE BRIVE-LA-GAILLARDE (SUEZ) (Tri)</t>
  </si>
  <si>
    <t>CENTRE DE TRI DAE DE SAINT-GEORGES-LES-BAILLARGEAUX (Tri)</t>
  </si>
  <si>
    <t>CENTRE DE TRI DE SAINT-JEAN D'ILLAC (DAE PENA) (Tri)</t>
  </si>
  <si>
    <t>CENTRE DE TRI DE SAINT-LAURENT-DES-AUTELS (Tri)</t>
  </si>
  <si>
    <t>CENTRE DE TRI DE LA FERRIERE (Tri)</t>
  </si>
  <si>
    <t>CENTRE DE TRI DE BASSENS (AZURA) (Tri)</t>
  </si>
  <si>
    <t>CENTRE DE TRI DE VILLENEUVE-SUR-LOT (SOULARD) (Tri)</t>
  </si>
  <si>
    <t>CENTRE DE TRI DE NERSAC (Tri)</t>
  </si>
  <si>
    <t>CENTRE DE TRI DE BEGLES (VALBOM) (Tri)</t>
  </si>
  <si>
    <t>CENTRE DE TRI DE DAMAZAN (TRIVALO 47) (Tri)</t>
  </si>
  <si>
    <t>CENTRE DE TRI DE SEICHES SUR LOIR (Tri)</t>
  </si>
  <si>
    <t>CENTRE DE TRI DE SAINT-DENIS-DE-PILE (Tri)</t>
  </si>
  <si>
    <t>CENTRE DE CHERMIGNAC (Tri)</t>
  </si>
  <si>
    <t>CENTRE DE TRI DE NERCILLAC (PAPREC CRV) (Tri)</t>
  </si>
  <si>
    <t>CENTRE DE TRI D'AYTRE (Tri)</t>
  </si>
  <si>
    <t>CENTRE DE TRI DAE DE LA ROCHELLE (PAPREC) (Tri)</t>
  </si>
  <si>
    <t>Installations TGAP</t>
  </si>
  <si>
    <t>F14:S14,F15:S15,F16:S16,F17:S17</t>
  </si>
  <si>
    <t>ACCRO'BAT - 79300 BRESSUIRE</t>
  </si>
  <si>
    <t>ADES 17 - 17140 LAGORD</t>
  </si>
  <si>
    <t>AFIHMAD - 64260 ARUDY</t>
  </si>
  <si>
    <t>AGUR (AQUITAINE DE GESTION URBAINE ET RURALE) - 47300 VILLENEUVE-SUR-LOT</t>
  </si>
  <si>
    <t>ALEFPA IME DENIS FORESTIER L'ECHANGE - 23500 FELLETIN</t>
  </si>
  <si>
    <t>ARCHIBLOCK - 79210 MAUZE-SUR-LE-MIGNON</t>
  </si>
  <si>
    <t>ASSOCIATION VOISINAGE - 40140 SOUSTONS</t>
  </si>
  <si>
    <t>ATELIER VELO PARTICIPATIF ET SOLIDAIRE - 64140 BILLIERE</t>
  </si>
  <si>
    <t>AUX PAS PERDUS - 19140 UZERCHE</t>
  </si>
  <si>
    <t>BERWIT ENVIRONNEMENT - 17270 CERCOUX</t>
  </si>
  <si>
    <t>C.C ISLE-LOUE-AUVEZERE EN PERIGORD - 24270 PAYZAC</t>
  </si>
  <si>
    <t>CA CIRCULE - 87150 ORADOUR-SUR-VAYRES</t>
  </si>
  <si>
    <t>CEMEX GRANULATS SUD-OUEST (CARRESSE-CASSABER) - 64270 CARRESSE-CASSABER</t>
  </si>
  <si>
    <t>CFM INDUSTRIE - 19100 BRIVE-LA-GAILLARDE</t>
  </si>
  <si>
    <t>CHIMIREC-DELVERT (SAINT-FORT-SUR-GIRONDE) - 17240 SAINT-FORT-SUR-GIRONDE</t>
  </si>
  <si>
    <t>CIRCOULEUR - 33290 BLANQUEFORT</t>
  </si>
  <si>
    <t>COMMUNE DE SOURSAC - 19550 SOURSAC</t>
  </si>
  <si>
    <t>COREVAL - 64120 AMENDEUIX-ONEIX</t>
  </si>
  <si>
    <t>COREVAL (URT) - 64240 URT</t>
  </si>
  <si>
    <t>EARL CROISARD ET FILS - 16440 ROULLET-SAINT-ESTEPHE</t>
  </si>
  <si>
    <t>EARL DE LA DOREDERIE (DAVID ALLARD) - 16130 GIMEUX</t>
  </si>
  <si>
    <t>EARL DE LA PINOTIERE - 16400 LA COURONNE</t>
  </si>
  <si>
    <t>EARL LA FERME DE PUYPLAT - 24110 MONTREM</t>
  </si>
  <si>
    <t>EARL PRUDHOMME - 16140 SAINT-FRAIGNE</t>
  </si>
  <si>
    <t>EARL VERHAEGHEN - 16200 SIGOGNE</t>
  </si>
  <si>
    <t>EASY TROC - 16260 CHASSENEUIL-SUR-BONNIEURE</t>
  </si>
  <si>
    <t>ESOPE - 16600 MORNAC</t>
  </si>
  <si>
    <t>ESOPE (CHAMPAGNE-MOUTON) - 16350 CHAMPAGNE-MOUTON</t>
  </si>
  <si>
    <t>EVERGLASS (ROZET-SAINT-ALBIN) - 2210 ROZET-SAINT-ALBIN</t>
  </si>
  <si>
    <t>FABRIMACO - 33260 LA TESTE-DE-BUCH</t>
  </si>
  <si>
    <t>FAITES POUR AILES - 64490 ACCOUS</t>
  </si>
  <si>
    <t>GIHP AQUITAINE - 33700 MERIGNAC</t>
  </si>
  <si>
    <t>GRAINES DE PARTAGE - 40350 MIMBASTE</t>
  </si>
  <si>
    <t>GUINTOLI - 33127 MARTIGNAS-SUR-JALLES</t>
  </si>
  <si>
    <t>GUY DAUPHIN ENVIRONNEMENT - 2500 BUIRE</t>
  </si>
  <si>
    <t>IHOL - 6200 Nice</t>
  </si>
  <si>
    <t>KOOM BALA - 86000 POITIERS</t>
  </si>
  <si>
    <t>LA GALERIE DU REEMPLOI (LE RESSORT) - 86530 NAINTRE</t>
  </si>
  <si>
    <t>LASCAUX TP - 19230 SAINT-SORNIN-LAVOLPS</t>
  </si>
  <si>
    <t>LE TRI-CYCLE ENCHANTE - 24310 BOURDEILLES</t>
  </si>
  <si>
    <t>LES DETRITIVORES - 33100 BORDEAUX</t>
  </si>
  <si>
    <t>MAUVIEUX SA - 79000 NIORT</t>
  </si>
  <si>
    <t>MEDOC ENERGIES - 33990 HOURTIN</t>
  </si>
  <si>
    <t>NICOLAS BAUDIN (AGRICULTEUR) - 16130 GIMEUX</t>
  </si>
  <si>
    <t>OPTIBOIS - 33730 PRECHAC</t>
  </si>
  <si>
    <t>PAPREC ENERGIES ATLANTIQUE (CYCLERGIE) - 75008 PARIS</t>
  </si>
  <si>
    <t>PATRICK KERJEAN - 16560 TOURRIERS</t>
  </si>
  <si>
    <t>PORT CHEF DE BAIE A LA ROCHELLE - 17000 LA ROCHELLE</t>
  </si>
  <si>
    <t>QUATRA France - 59000 LILLE</t>
  </si>
  <si>
    <t>RECYCLERIE LE SILO - 86200 LOUDUN</t>
  </si>
  <si>
    <t>RECYC'LET - 64290 LASSEUBE</t>
  </si>
  <si>
    <t>RESSOURCERIE GAILLARDE - 19100 BRIVE-LA-GAILLARDE</t>
  </si>
  <si>
    <t>ROUE LIBRE - 64400 OLORON-SAINTE-MARIE</t>
  </si>
  <si>
    <t>ROULE MA POULE - 87480 SAINT-PRIEST-TAURION</t>
  </si>
  <si>
    <t>SAICA NATUR SUD (LORP-SENTARAILLE) - 9190 LORP-SENTARAILLE</t>
  </si>
  <si>
    <t>SARL HEDERA SOAE - 19160 PALISSE</t>
  </si>
  <si>
    <t>SCEA CHAMP DU FRENE - 16140 SAINT-FRAIGNE</t>
  </si>
  <si>
    <t>SCEA DE LA COMBE - 16120 CHATEAUNEUF-SUR-CHARENTE</t>
  </si>
  <si>
    <t>SCOP ENCRE - 31120 PORTET-SUR-GARONNE</t>
  </si>
  <si>
    <t>SECOURS POPULAIRE (ARUDY) - 64260 ARUDY</t>
  </si>
  <si>
    <t>SEPUR - 78850 THIVERVAL-GRIGNON</t>
  </si>
  <si>
    <t>SETROM - 17000 LA ROCHELLE</t>
  </si>
  <si>
    <t>SIRMET 87 - 87250 BESSINES-SUR-GARTEMPE</t>
  </si>
  <si>
    <t>SMTD DU BASSIN EST - 64230 Lescar</t>
  </si>
  <si>
    <t>SOCIETE MEDITERRANEENNE DE NETTOIEMENT (NICOLLIN MONTPELLIER) - 34073 MONTPELLIER</t>
  </si>
  <si>
    <t>SOREN - 75002 PARIS</t>
  </si>
  <si>
    <t>SYNDICAT MIXTE DE SAINT SAUVEUR D'AUNIS - 17540 SAINT-SAUVEUR-D'AUNIS</t>
  </si>
  <si>
    <t>TREDI (SAINT VULBAS) - 1152 Lagnieu Cedex</t>
  </si>
  <si>
    <t>TRI-PORTEUR 24 - 24150 COUZE-ET-SAINT-FRONT</t>
  </si>
  <si>
    <t>URBASER ENVIRONNEMENT (BRESSUIRE) - 79300 BRESUIRE</t>
  </si>
  <si>
    <t>VAL VERT TRI - 86130 SAINT-GEORGES-LES-BAILLARGEAUX</t>
  </si>
  <si>
    <t>VALCANTE - 41913 BLOIS CEDEX 9</t>
  </si>
  <si>
    <t>VALCOR 19 - 19160 PALISSE</t>
  </si>
  <si>
    <t>VAL-ECO BLAISOIS - 41000 BLOIS</t>
  </si>
  <si>
    <t>VERALLIA FRANCE (CROUY) - 2880 CROUY</t>
  </si>
  <si>
    <t>CENTRE DE BROYAGE DE VENDAYS - MONTALIVET (Broyage)</t>
  </si>
  <si>
    <t>SETRAD (CHAINGY) - 45380 CHAINGY</t>
  </si>
  <si>
    <t>COVED (17 PERIGNY) - 17180 PERIGNY</t>
  </si>
  <si>
    <t>SOGEA (ECHILLAIS) - 17620 ECHILLAIS</t>
  </si>
  <si>
    <t>SUEZ RV SUD OUEST (86 POITIERS) - 86000 POITIERS</t>
  </si>
  <si>
    <t>SOGEA (COGNAC) - 16100 COGNAC</t>
  </si>
  <si>
    <t>SUDFER 17 (LA ROCHELLE) - 17000 LA ROCHELLE</t>
  </si>
  <si>
    <t>SUEZ RV CHARENTE-LIMOUSIN (16 NERSAC) - 16440 NERSAC</t>
  </si>
  <si>
    <t>SURCA SAINTONGE (PESSAC) - 33607 PESSAC CEDEX</t>
  </si>
  <si>
    <t>SITA SUD OUEST (79 AIRVAULT) - 79600 AIRVAULT</t>
  </si>
  <si>
    <t>SOCIETE ENGRAIS COMPOSES MINERAUX ET AMENDEMENTS (SECMA) - 17430 TONNAY-CHARENTE</t>
  </si>
  <si>
    <t>TURMEL RECYCLAGE SARL* - 17303 ROCHEFORT</t>
  </si>
  <si>
    <t>VEOLIA LIMOUSIN POITOU-CHARENTES (16 CHATEAUBERNARD) - 16100 CHATEAUBERNARD</t>
  </si>
  <si>
    <t>ENVIE 2E (16 ANGOULEME) - 16000 ANGOULEME</t>
  </si>
  <si>
    <t>SANITRA-FOURRIER (ANGOULEME) - 16000 ANGOULEME</t>
  </si>
  <si>
    <t>COVED (49 ANGERS) - 49000 ANGERS</t>
  </si>
  <si>
    <t>SEVIA-SRRHU (33 BORDEAUX) - 33000 BORDEAUX</t>
  </si>
  <si>
    <t>SIAP (BASSENS) - 33530 BASSENS</t>
  </si>
  <si>
    <t>SOCIETE D'EXPLOITATION DE SABLES ET MINERAUX (SAMIN) - 16100 CHATEAUBERNARD</t>
  </si>
  <si>
    <t>SEVIA-SRRHU (79 NIORT) - 79005 NIORT</t>
  </si>
  <si>
    <t>CHAPELLE DARBLAY (KYMMENE) - 76530 GRAND COURONNE</t>
  </si>
  <si>
    <t>FERS (RECUPERATION THOUARSAISE) - 79100 THOUARS</t>
  </si>
  <si>
    <t>SOCIETE DE TRAITEMENT CHIMIQUE DES METAUX (STCM TOULOUSE) - 31200 TOULOUSE</t>
  </si>
  <si>
    <t>COVED (16 JARNAC) - 16200 JARNAC</t>
  </si>
  <si>
    <t>SUEZ RV CHARENTE-LIMOUSIN (16 MORNAC) - 16600 MORNAC</t>
  </si>
  <si>
    <t>COVED (86 CISSE) - 86170 CISSE</t>
  </si>
  <si>
    <t>SUEZ RV PLASTIQUES OUEST (49 LANDEMONT) - 49270 LANDEMONT</t>
  </si>
  <si>
    <t>SUEZ RV SUD-OUEST (33 APROVAC PESSAC) - 33605 PESSAC</t>
  </si>
  <si>
    <t>SUEZ RV SUD OUEST (17 ROCHEFORT) - 17300 ROCHEFORT</t>
  </si>
  <si>
    <t>SURCA SAINTONGE (CLERAC) - 17270 CLERAC</t>
  </si>
  <si>
    <t>SUEZ CENTRE OUEST (37 MONTLOUIS-SUR-LOIRE) - 37270 MONTLOUIS SUR LOIRE</t>
  </si>
  <si>
    <t>ALIMENTS DE SERY (ADS) - 78125 SAINT-HILARION</t>
  </si>
  <si>
    <t>ASSAINISSEMENT, VIDANGE, SERVICE DU POITOU (AVSP) - 86170 YVERSAY</t>
  </si>
  <si>
    <t>SMURFIT KAPPA NIORT (COMPTOIR DU PIN) - 79000 NIORT</t>
  </si>
  <si>
    <t>VEOLIA PROPRETE (87 LIMOGES) - 87000 LIMOGES</t>
  </si>
  <si>
    <t>ENVIE 2E (79 NIORT) - 79000 NIORT</t>
  </si>
  <si>
    <t>SOCIETE DE TRAITEMENT CHIMIQUE DES METAUX (STCM (45 BAZOCHES-LES-GALLERANDES) - 45480 BAZOCHES-LES-GALLERANDES</t>
  </si>
  <si>
    <t>SEVIA (17 SAINT-JEAN D'ANGELY) - 17400 SAINT-JEAN-D'ANGÉLY</t>
  </si>
  <si>
    <t>SUDFER 33 (VILLENAVE D'ORNON) - 33140 VILLENAVE D'ORNON</t>
  </si>
  <si>
    <t>SUEZ RV SUD OUEST (33 BEGLES) - 33130 BEGLES</t>
  </si>
  <si>
    <t>SANITRA-FOURRIER 17 (SAINT VIVIEN) - 17220 SAINT-VIVEN</t>
  </si>
  <si>
    <t>SANITRA-FOURRIER 79 (BRESSUIRE) - 79300 BRESSUIRE</t>
  </si>
  <si>
    <t>SANITRA-FOURRIER 86 (CHATELLERAULT) - 86100 CHATELLERAULT</t>
  </si>
  <si>
    <t>SANITRA-FOURRIER 86 (MIGNE AUXANCES) - 86440 MIGNE-AUXANCES</t>
  </si>
  <si>
    <t>SOCIETE DES TERREAUX ET AMENDEMENTS ROCHELAIS (STAR) - 17290 FORGES</t>
  </si>
  <si>
    <t>SUDFER 86 (COULOMBIERS) - 86600 COULOMBIERS</t>
  </si>
  <si>
    <t>VEOLIA PROPRETE (17 AYTRE) (SETRAD) - 17440 AYTRE</t>
  </si>
  <si>
    <t>ANTIPOL (SNAM) (ORTEC SERVICES ENVIRONNEMENT) - 85200 FONTENAY LE COMTE</t>
  </si>
  <si>
    <t>SEDE ENVIRONNEMENT (37 INGRANDES-SUR-VIENNE) - 86220 INGRANDES SUR VIENNE</t>
  </si>
  <si>
    <t>SUEZ RV CENTRE OUEST (18 MARMAGNE) * - 18500 MARMAGNE</t>
  </si>
  <si>
    <t>ENVIE 2E (86 INGRANDES SUR VIENNE) - 86220 INGRANDES-SUR-VIENNE</t>
  </si>
  <si>
    <t>VEOLIA PROPRETE (86 GIZAY) (SETRAD) - 86340 GIZAY</t>
  </si>
  <si>
    <t>SUEZ RV SUD OUEST (MEDISITA) (33 SAINTE-EULALIE) - 33560 SAINTE-EULALIE</t>
  </si>
  <si>
    <t>PAPREC AGRO (24 SAINT-PAUL-LA-ROCHE) - 24800 SAINT-PAUL-LA-ROCHE</t>
  </si>
  <si>
    <t>COVED (87 PANAZOL) - 87350 PANAZOL</t>
  </si>
  <si>
    <t>PAPREC TOURAINE (37 TOURS) - 37300 JOUE LES TOURS</t>
  </si>
  <si>
    <t>MARIN CHRISTIAN (EARL DES COIRARDS) - 16230 FONTCLAIREAU</t>
  </si>
  <si>
    <t>LASSOUDIERE JEAN-LUC (GAEC CHAMPS DU FRENE) - 16140 SAINT FRAIGNE</t>
  </si>
  <si>
    <t>DERICHEBOURG (GDE) (17 ROCHEFORT) - 17303 ROCHEFORT Cedex</t>
  </si>
  <si>
    <t>NCI ENVIRONNEMENT 17 (LA ROCHELLE) (Groupe PAPREC) - 17000 LA ROCHELLE</t>
  </si>
  <si>
    <t>VEOLIA PROPRETE AQUITAINE (33 BEGLES) - 33322 BEGLES</t>
  </si>
  <si>
    <t>NCI ENVIRONNEMENT 16 (JARNAC) (Groupe PAPREC) - 16200 JARNAC</t>
  </si>
  <si>
    <t>SITA NEGOCE (92 NANTERRE) - 92000 NANTERRE</t>
  </si>
  <si>
    <t>COVED (37 CHANCEAUX PRES LOCHES) - 37600 CHANCEAUX-PRES-LOCHES</t>
  </si>
  <si>
    <t>COVED (33 ILLATS) - 33720 ILLATS</t>
  </si>
  <si>
    <t>VEOLIA PROPRETE (35 RENNES) (RECYCL'INN PRO) - 35000 RENNES</t>
  </si>
  <si>
    <t>VEOLIA PROPRETE (41 MUR-DE-SOLOGNE) - 41230 MUR-DE-SOLOGNE</t>
  </si>
  <si>
    <t>BELLIN TP (IME SPIE BATIGNOLLES) (86 MONTAMISE) - 86360 MONTAMISE</t>
  </si>
  <si>
    <t>SUEZ RV SUD-OUEST (33 CANEJAN) - 33610 CANEJAN</t>
  </si>
  <si>
    <t>SEDE ENVIRONNEMENT(87 LIMOGES) - 87000 LIMOGES</t>
  </si>
  <si>
    <t>LE RELAIS 33 (Boulevard Alfred Daney BORDEAUX) - 33300 BORDEAUX</t>
  </si>
  <si>
    <t>COVED (95 ARGENTEUIL) - 95100 ARGENTEUIL</t>
  </si>
  <si>
    <t>CENTRE DE RECUPERATION DU LIBOURNAIS (33 COUTRAS) - 33230 COUTRAS</t>
  </si>
  <si>
    <t>SUEZ RV SUD OUEST (79 NIORT) - 79000 NIORT</t>
  </si>
  <si>
    <t>VEOLIA PROPRETE FRANCE RECYCLING (92 GENNEVILLIERS) - 92230 GENNEVILLIERS</t>
  </si>
  <si>
    <t>COVED (17 ILE DE RE) - 17580 LE BOIS-PLAGE-EN-RE</t>
  </si>
  <si>
    <t>NCI ENVIRONNEMENT 19 (BRIVE) (Groupe PAPREC) - 19100 Brive-la-gaillarde</t>
  </si>
  <si>
    <t>SUEZ ORGANIQUE (33 MARTILLAC) - 33650 Martillac</t>
  </si>
  <si>
    <t>VEOLIA PROPRETE AQUITAINE (40 LALUQUE) - 40465 LALUQUE</t>
  </si>
  <si>
    <t>BEARN ENVIRONNEMENT (rue d'Arsonval LESCAR) - 64230 Lescar</t>
  </si>
  <si>
    <t>SITA SUD OUEST ( 24 BOULAZAC)* - 24750 BOULAZAC</t>
  </si>
  <si>
    <t>VEOLIA PROPRETE AQUITAINE (47 BOE) - 47550 BOE</t>
  </si>
  <si>
    <t>SUEZ RV SUD OUEST (87 LIMOGES) - 87000 LIMOGES</t>
  </si>
  <si>
    <t>SUEZ RV SUD OUEST (64 MOUGUERRE) - 64990 MOUGUERRE</t>
  </si>
  <si>
    <t>PAPREC SUD OUEST ATLANTIQUE (64 MONTARDON) - 64121 MONTARDON</t>
  </si>
  <si>
    <t>VEOLIA PROPRETE AQUITAINE (47 MARMANDE) - 47200 MARMANDE</t>
  </si>
  <si>
    <t>VEOLIA PROPRETE (33 POMPIGNAC) (ONYX) - 33370 POMPIGNAC</t>
  </si>
  <si>
    <t>SUEZ RV SUD OUEST (24 BOULAZAC) - 24750 BOULAZAC ISLE MANOIRE</t>
  </si>
  <si>
    <t>SITA ILE DE FRANCE (VAL'HORIZON) (95 DOMONT) - 95335 DOMONT</t>
  </si>
  <si>
    <t>BEARN ENVIRONNEMENT (rue Saint-Exupéry LESCAR) - 64230 Lescar</t>
  </si>
  <si>
    <t>SUEZ RV SUD OUEST (23 GUERET) - 23000 GUERET</t>
  </si>
  <si>
    <t>COVED (64 BILLERE) - 64142 BILLERE cedex</t>
  </si>
  <si>
    <t>SUEZ RV SUD OUEST (19 BRIVE) - 19100 BRIVE-LA-GAILLARDE</t>
  </si>
  <si>
    <t>VEOLIA EAU (24 BERGERAC) - 24100 BERGERAC</t>
  </si>
  <si>
    <t>VEOLIA PROPRETE (19 SAINT-PANTALEON-DE-LARCHE) (CORREZIENNE DE VALORISATION) - 19600 SAINT-PANTALEON-DE-LARCHE</t>
  </si>
  <si>
    <t>PAPREC OUEST (49 SEICHES SUR LE LOIR) - 49140 SEICHES-SUR-LE-LOIR</t>
  </si>
  <si>
    <t>PAPREC SUD-OUEST (46 MERCUES) - 46090 MERCUES</t>
  </si>
  <si>
    <t>SEVIA (31 SAINT ALBAN) - 31140 SAINT-ALBAN</t>
  </si>
  <si>
    <t>VEOLIA AQUITAINE (33 MERIGNAC) - 33700 MERIGNAC</t>
  </si>
  <si>
    <t>BARTIN RECYCLING (EUROMETAUX) (64 MONT) - 64300 MONT</t>
  </si>
  <si>
    <t>ENVIE 2E (33 BASSENS) - 33530 BASSENS</t>
  </si>
  <si>
    <t>PAPREC OUEST (44 SAINT HERBLAIN) - 44800 SAINT HERBLAIN</t>
  </si>
  <si>
    <t>VEOLIA PROPRETE (33 BASSENS) (PROCINER) - 33530 BASSENS</t>
  </si>
  <si>
    <t>COVED (44 SAINT HERBLAIN) - 44800 Saint Herblain</t>
  </si>
  <si>
    <t>SEDE ENVIRONNEMENT (37 BALLAN MIRE) - 37510 BALLAN-MIRE</t>
  </si>
  <si>
    <t>SITA SUD OUEST (16 NERSAC) * - 16440 NERSAC</t>
  </si>
  <si>
    <t>SUEZ RV OSIS OUEST (65 BAZET) - 65460 BAZET</t>
  </si>
  <si>
    <t>SEVIA (87 LIMOGES) - 87000 LIMOGES</t>
  </si>
  <si>
    <t>COVED (44 PORNIC) - 44210 Pornic</t>
  </si>
  <si>
    <t>SUEZ CENTRE EST (03 CUSSET) - 3300 CUSSET</t>
  </si>
  <si>
    <t>SEVIA (33 BORDEAUX) - 33100 BORDEAUX</t>
  </si>
  <si>
    <t>LE RELAIS 33 (10 quai de Brazza BORDEAUX) - 33100 BORDEAUX</t>
  </si>
  <si>
    <t>VEOLIA AQUITAINE (33 CADAUJAC) (ONYX) - 33140 CADAUJAC</t>
  </si>
  <si>
    <t>VEOLIA  AQUITAINE (24 BERGERAC) (ONYX) - 24100 BERGERAC</t>
  </si>
  <si>
    <t>VEOLIA PROPRETE FRANCE RECYCLING (92 NANTERRE) - 92009 NANTERRE</t>
  </si>
  <si>
    <t>VEOLIA PROPRETE (17 ECHILLAIS) (SETRAD) - 17620 ECHILLAIS</t>
  </si>
  <si>
    <t>COVED (63 RIOM) (ECOSYNTHESE SA) - 63200 Riom</t>
  </si>
  <si>
    <t>SARP INDUSTRIES* - 78520 LIMAY</t>
  </si>
  <si>
    <t>SIAP (33 BASSENS)* - 33565 CARBON BLANC Cedex</t>
  </si>
  <si>
    <t>SEVIA (76 GONFREVILLE L'ORCHER) - 76700 Gonfreville-l'Orcher</t>
  </si>
  <si>
    <t>INOVA OPERATIONS SAS - 19600 SAINT-PANTALEON-DE-LARCHE</t>
  </si>
  <si>
    <t>COVED (03 MAILLET) - 3190 Maillet</t>
  </si>
  <si>
    <t>SUEZ RV CENTRE OUEST (18 MARMAGNE) - 18500 MARMAGNE</t>
  </si>
  <si>
    <t>SUEZ CENTRE OUEST (37 MONTLOUIS-SUR-LOIRE) * - 37270 MONTLOUIS SUR LOIRE</t>
  </si>
  <si>
    <t>VEOLIA PROPRETE AUVERGNE RHONE ALPES (63 CLERMONT-FERRAND) (ONYX) - 63039 CLERMONT-FERRAND</t>
  </si>
  <si>
    <t>VEOLIA PROPRETE (19 BRIVE) - 19100 BRIVE-LA-GAILLARDE</t>
  </si>
  <si>
    <t>SEDE ENVIRONNEMENT (47 DURANCE) - 47420 DURANCE</t>
  </si>
  <si>
    <t>VEOLIA ONYX AQUITAINE (33 POMPIGNAC) * - 33370 POMPIGNAC</t>
  </si>
  <si>
    <t>PAPREC FCR ATLANTIQUE (64 BAYONNE) - 64100 BAYONNE</t>
  </si>
  <si>
    <t>COVED (31 TOULOUSE) - 31400 TOULOUSE</t>
  </si>
  <si>
    <t>VEOLIA PROPRETE MIDI PYRENEES (64 LONS) - 64140 LONS</t>
  </si>
  <si>
    <t>SEDE ENVIRONNEMENT (31 LABEGE) - 31670 LABEGE</t>
  </si>
  <si>
    <t>VEOLIA PROPRETE (18 BOURGES) (CTSP CENTRE) - 18000 BOURGES</t>
  </si>
  <si>
    <t>SUEZ RV OSIS OUEST (23 LA SOUTERRAINE) - 23300 LA SOUTERRAINE</t>
  </si>
  <si>
    <t>SIAP (64 PUYOO) - 64270 PUYOO</t>
  </si>
  <si>
    <t>COLAS (SCREG OUEST) (87 CONDAT SUR VIENNE) - 87920 Condat-sur-Vienne</t>
  </si>
  <si>
    <t>SUEZ RV CENTRE EST (MEDISITA) (69 VENISSIEUX) - 69200 VENISSIEUX</t>
  </si>
  <si>
    <t>SUEZ RR IWS CHEMICALS FRANCE (44 SAINT-NAZAIRE) - 44600 SAINT-NAZAIRE</t>
  </si>
  <si>
    <t>PAPREC SUD OUEST (31 BRUGUIERES) - 31150 BRUGUIERES</t>
  </si>
  <si>
    <t>SUEZ RV SUD-OUEST (33 PESSAC) - 33600 PESSAC</t>
  </si>
  <si>
    <t>SUEZ RV SUD OUEST (64 ANGLET) - 64600 ANGLET</t>
  </si>
  <si>
    <t>COVED (17 ROYAN) - 17200 ROYAN</t>
  </si>
  <si>
    <t>SEDE ENVIRONNEMENT (24 TERRASSON) - 24120 TERRASSON-LAVILLEDIEU</t>
  </si>
  <si>
    <t>DERICHEBOURG (86 ITEUIL) - 86240 ITEUIL</t>
  </si>
  <si>
    <t>SEVIA (47 PONT DU CASSE) - 47480 PONT-DU-CASSE</t>
  </si>
  <si>
    <t>COVED (94 RUNGIS) - 94150 RUNGIS</t>
  </si>
  <si>
    <t>COVED (64 LESCAR) - 64230 LESCAR</t>
  </si>
  <si>
    <t>FEDERATION DES CUMA BEARN LANDES PAYS BASQUE - 64120 SAINT-PALAIS</t>
  </si>
  <si>
    <t>ENVIE 2E (33 SAINT-LOUBES) - 33450 SAINT-LOUBES</t>
  </si>
  <si>
    <t>SUEZ RV SUD OUEST BTP (33 SAINT-JEAN D'ILLAC) - 33127 SAINT-JEAN-D'ILLAC</t>
  </si>
  <si>
    <t>BRANGEON RECYCLAGE AQUITAINE (SX ENVIRONNEMENT) (33 SAINTE-EULALIE) - 33560 SAINTE-EULALIE</t>
  </si>
  <si>
    <t>SUEZ RV SUD OUEST (47 FOULAYRONNES) - 47510 FOULAYRONNES</t>
  </si>
  <si>
    <t>SUEZ RV GRAND OUEST METAUX (NEXT METAL) (50 ISIGNY-LE-BUAT) - 50540 ISIGNY-LE-BUAT</t>
  </si>
  <si>
    <t>ALTRIOM (GROUPE VACHER) - 43000 POLIGNAC</t>
  </si>
  <si>
    <t>VEOLIA EAU (33 CESTAS) - 33610 CESTAS</t>
  </si>
  <si>
    <t>COLAS SUD OUEST (33 LANGON) - 33210 LANGON</t>
  </si>
  <si>
    <t>DERICHEBOURG (33 COUTRAS) - 33230 COUTRAS</t>
  </si>
  <si>
    <t>VEOLIA PROPRETE MIDI-PYRENEES (65 BENAC) - 65380 BENAC</t>
  </si>
  <si>
    <t>NCI ENVIRONNEMENT 24 (COULOUNIEIX-CHAMIERS) (Groupe PAPREC) - 24660 COULOUNIEIX-CHAMIERS</t>
  </si>
  <si>
    <t>DERICHEBOURG (33 BASSENS) - 33530 BASSENS</t>
  </si>
  <si>
    <t>F.M.L RECYCLAGE - 75012 PARIS</t>
  </si>
  <si>
    <t>ATEMAX (47 LE PASSAGE) - 47520 LE PASSAGE</t>
  </si>
  <si>
    <t>AJIR AGREGATS(CARRIERE DE BRIGUEUIL) - 16420 BRIGUEUIL</t>
  </si>
  <si>
    <t>COVED (85 SAINT-JEAN-DE-MONTS) - 85160 SAINT-JEAN-DE-MONTS</t>
  </si>
  <si>
    <t>DERICHEBOURG (AFM RECYCLAGE) (44 NANTES) - 44100 NANTES</t>
  </si>
  <si>
    <t>ECOVAL (COOP ATLANTIQUE) - 17100 SAINTES</t>
  </si>
  <si>
    <t>DERICHEBOURG (AFM RECYCLAGE) (33 BEGLES) - 33130 BEGLES</t>
  </si>
  <si>
    <t>SUEZ RV SUD OUEST (33 SIEGE VILLENAVE D'ORNON) - 33140 VILLENAVE D'ORNON</t>
  </si>
  <si>
    <t>ENVIE 2E (16 L'ISLE D'ESPAGNAC) - 16340 L'ISLE D'ESPAGNAC</t>
  </si>
  <si>
    <t>BELLIN TP (SPIE BATIGNOLLES MALET) (86 VALENCE-EN-POITOU) - 86700 VALENCE-EN-POITOU</t>
  </si>
  <si>
    <t>SUEZ RV ALVEOL (87 PEYRAT-DE-BELLAC) - 33140 VILLENAVE D'ORNON</t>
  </si>
  <si>
    <t>SUEZ RV SUD OUEST (17 PLASSAC) - 17240 PLASSAC</t>
  </si>
  <si>
    <t>SUEZ ORGANIQUE (78 GARGENVILLE) - 78440 GARGENVILLE</t>
  </si>
  <si>
    <t>SUEZ ORGANIQUE (64 PONTACQ) - 64530 PONTACQ</t>
  </si>
  <si>
    <t>TRIVALO 47 (47 DAMAZAN) (Groupe PAPREC) - 47160 DAMAZAN</t>
  </si>
  <si>
    <t>2B RECYCLAGE (AMOVEO) (GROUPE EPC COLIBRI) - 19150 SAINT-MARTIAL-DE-GIMEL</t>
  </si>
  <si>
    <t>SUEZ RV SUD OUEST (64 LONS) - 64140 LONS</t>
  </si>
  <si>
    <t>VEOLIA PROPRETE POITOU-CHARENTES (17 CHERMIGNAC) - 17460 CHERMIGNAC</t>
  </si>
  <si>
    <t>PAPREC CRV (16 NERCILLAC) - 16200 NERCILLAC</t>
  </si>
  <si>
    <t>COMMUNE DE VENDAYS-MONTALIVET - 33930 VENDAYS - MONTALIVET</t>
  </si>
  <si>
    <t>BOIS DU POITOU (SOCIETE CHAIGNEAU) - 79800 SOUDAN</t>
  </si>
  <si>
    <t>CENTRE DE TRI D'ILLATS (TRIVALO 33) (Tri)</t>
  </si>
  <si>
    <t>1 – Appliquez-vous les extensions des consignes de tri sur les plastiques (pots, barquettes, films, polystyrène, …) sur au moins 50% de la population de la collectivité au 31/12/2023 :</t>
  </si>
  <si>
    <t>F</t>
  </si>
  <si>
    <t>Agrément ECOSYSTEM</t>
  </si>
  <si>
    <t>avenant le 21/07/17 pour ajout de communes.</t>
  </si>
  <si>
    <t>Agrément ECOMAISON</t>
  </si>
  <si>
    <t>Agrément REFASHION</t>
  </si>
  <si>
    <t>4 – Commentaire 2022</t>
  </si>
  <si>
    <t>5 – Commentaire 2023</t>
  </si>
  <si>
    <t>Pas de points de regroupement, chaque foyer a son bac. Réduction collecte OMR depuis le 1er juillet 2022</t>
  </si>
  <si>
    <t>38 colonnes (uniquement sur le territoire de l'ex-Gencéen) en 2017. 44 colonnes en 2018 (ex-CCPG)._x000D_
colonnes de 4 m3. Suppression de la collecte en PAV en novembre 2022.</t>
  </si>
  <si>
    <t>42 colonnes sur le territoire de l'ex-Gencéen, sur ex-Couhé ? En 2017. 48 colonnes en 2018 sur ex-CCPG._x000D_
colonnes de 4 m3.</t>
  </si>
  <si>
    <t>Cette collecte existe sur le périmètre de l'ex-C.C région de Couhé.</t>
  </si>
  <si>
    <t>Les cartons sont regroupés sur la déchèterie de Gençay. Ils sont donc comptabilisés avec les cartons de déchèteries._x000D_
Collecte en vrac mais bacs à partir de 2020.</t>
  </si>
  <si>
    <t>Emballages en mélange sans journaux-magazines</t>
  </si>
  <si>
    <t>Extension des consignes de tri depuis 2016 sur l'ex-CCPG. Pas de point de regroupement, chaque foyer a son bac. Fermeture au 30/06/2022</t>
  </si>
  <si>
    <t>Pas de point de regroupement, chaque foyer a son bac. Passage aux multimatériaux au 1er juillet 2022.</t>
  </si>
  <si>
    <t>Complexes (ELA)</t>
  </si>
  <si>
    <t>Films plastiques emballages ménagers PE</t>
  </si>
  <si>
    <t>Collectivité X</t>
  </si>
  <si>
    <t>dept</t>
  </si>
  <si>
    <t>Date prévisionnelle de fin de contrat : 01/01/2027</t>
  </si>
  <si>
    <t xml:space="preserve">Le PLPDMA sera lancé cette année.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</si>
</sst>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31" x14ac:knownFonts="1">
    <font>
      <sz val="11"/>
      <color theme="1"/>
      <name val="Calibri"/>
      <family val="2"/>
      <scheme val="minor"/>
    </font>
    <font>
      <sz val="10"/>
      <color theme="1"/>
      <name val="NewsGoth BT"/>
      <family val="2"/>
    </font>
    <font>
      <b/>
      <sz val="10"/>
      <color theme="1"/>
      <name val="NewsGoth BT"/>
      <family val="2"/>
    </font>
    <font>
      <u/>
      <sz val="11"/>
      <color theme="10"/>
      <name val="Calibri"/>
      <family val="2"/>
      <scheme val="minor"/>
    </font>
    <font>
      <sz val="9"/>
      <color theme="1"/>
      <name val="NewsGoth BT"/>
      <family val="2"/>
    </font>
    <font>
      <b/>
      <sz val="14"/>
      <color theme="1"/>
      <name val="NewsGoth BT"/>
      <family val="2"/>
    </font>
    <font>
      <b/>
      <sz val="14"/>
      <name val="NewsGoth BT"/>
      <family val="2"/>
    </font>
    <font>
      <sz val="8"/>
      <name val="Calibri"/>
      <family val="2"/>
      <scheme val="minor"/>
    </font>
    <font>
      <i/>
      <sz val="8"/>
      <color theme="1"/>
      <name val="NewsGoth BT"/>
      <family val="2"/>
    </font>
    <font>
      <b/>
      <u/>
      <sz val="10"/>
      <color theme="1"/>
      <name val="NewsGoth BT"/>
      <family val="2"/>
    </font>
    <font>
      <b/>
      <sz val="9"/>
      <color theme="1"/>
      <name val="NewsGoth BT"/>
      <family val="2"/>
    </font>
    <font>
      <sz val="10"/>
      <color theme="0"/>
      <name val="NewsGoth BT"/>
      <family val="2"/>
    </font>
    <font>
      <b/>
      <sz val="10"/>
      <color theme="0"/>
      <name val="NewsGoth BT"/>
      <family val="2"/>
    </font>
    <font>
      <b/>
      <u/>
      <sz val="11"/>
      <color theme="0"/>
      <name val="NewsGoth BT"/>
      <family val="2"/>
    </font>
    <font>
      <b/>
      <sz val="11"/>
      <color theme="0"/>
      <name val="NewsGoth BT"/>
      <family val="2"/>
    </font>
    <font>
      <sz val="11"/>
      <color theme="0"/>
      <name val="NewsGoth BT"/>
      <family val="2"/>
    </font>
    <font>
      <b/>
      <sz val="11"/>
      <color theme="1"/>
      <name val="NewsGoth BT"/>
      <family val="2"/>
    </font>
    <font>
      <b/>
      <sz val="14"/>
      <color theme="5"/>
      <name val="NewsGoth BT"/>
      <family val="2"/>
    </font>
    <font>
      <b/>
      <sz val="10"/>
      <color theme="5"/>
      <name val="NewsGoth BT"/>
      <family val="2"/>
    </font>
    <font>
      <sz val="11"/>
      <color theme="1"/>
      <name val="NewsGoth BT"/>
      <family val="2"/>
    </font>
    <font>
      <b/>
      <sz val="11"/>
      <color theme="5"/>
      <name val="NewsGoth BT"/>
      <family val="2"/>
    </font>
    <font>
      <sz val="10"/>
      <color rgb="FFFF0000"/>
      <name val="NewsGoth BT"/>
      <family val="2"/>
    </font>
    <font>
      <b/>
      <sz val="9"/>
      <color theme="0"/>
      <name val="NewsGoth BT"/>
      <family val="2"/>
    </font>
    <font>
      <b/>
      <u/>
      <sz val="11"/>
      <color rgb="FF007F8D"/>
      <name val="Calibri"/>
      <family val="2"/>
      <scheme val="minor"/>
    </font>
    <font>
      <b/>
      <u/>
      <sz val="10"/>
      <color theme="5"/>
      <name val="NewsGoth BT"/>
      <family val="2"/>
    </font>
    <font>
      <b/>
      <u/>
      <sz val="11"/>
      <color theme="1"/>
      <name val="NewsGoth BT"/>
      <family val="2"/>
    </font>
    <font>
      <u/>
      <sz val="11"/>
      <color theme="1"/>
      <name val="NewsGoth BT"/>
      <family val="2"/>
    </font>
    <font>
      <i/>
      <sz val="11"/>
      <color theme="1"/>
      <name val="NewsGoth BT"/>
      <family val="2"/>
    </font>
    <font>
      <b/>
      <sz val="11"/>
      <color rgb="FF525252"/>
      <name val="NewsGoth BT"/>
      <family val="2"/>
    </font>
    <font>
      <b/>
      <i/>
      <sz val="10"/>
      <color theme="1"/>
      <name val="NewsGoth BT"/>
      <family val="2"/>
    </font>
    <font>
      <i/>
      <sz val="10"/>
      <color theme="1"/>
      <name val="NewsGoth BT"/>
      <family val="2"/>
    </font>
  </fonts>
  <fills count="21">
    <fill>
      <patternFill patternType="none"/>
    </fill>
    <fill>
      <patternFill patternType="gray125"/>
    </fill>
    <fill>
      <patternFill patternType="solid">
        <fgColor theme="2" tint="0.79998168889431442"/>
        <bgColor indexed="64"/>
      </patternFill>
    </fill>
    <fill>
      <patternFill patternType="solid">
        <fgColor theme="7"/>
        <bgColor indexed="64"/>
      </patternFill>
    </fill>
    <fill>
      <patternFill patternType="solid">
        <fgColor theme="4"/>
        <bgColor indexed="64"/>
      </patternFill>
    </fill>
    <fill>
      <patternFill patternType="solid">
        <fgColor theme="3" tint="0.79998168889431442"/>
        <bgColor indexed="64"/>
      </patternFill>
    </fill>
    <fill>
      <patternFill patternType="solid">
        <fgColor theme="4" tint="-0.499984740745262"/>
        <bgColor indexed="64"/>
      </patternFill>
    </fill>
    <fill>
      <patternFill patternType="solid">
        <fgColor theme="7" tint="0.79998168889431442"/>
        <bgColor indexed="64"/>
      </patternFill>
    </fill>
    <fill>
      <patternFill patternType="solid">
        <fgColor theme="0"/>
        <bgColor indexed="64"/>
      </patternFill>
    </fill>
    <fill>
      <patternFill patternType="solid">
        <fgColor theme="7" tint="0.39994506668294322"/>
        <bgColor indexed="64"/>
      </patternFill>
    </fill>
    <fill>
      <patternFill patternType="solid">
        <fgColor theme="0" tint="-0.34998626667073579"/>
        <bgColor indexed="64"/>
      </patternFill>
    </fill>
    <fill>
      <patternFill patternType="lightGray">
        <bgColor theme="2" tint="0.79992065187536243"/>
      </patternFill>
    </fill>
    <fill>
      <patternFill patternType="solid">
        <fgColor theme="4" tint="0.79998168889431442"/>
        <bgColor indexed="64"/>
      </patternFill>
    </fill>
    <fill>
      <patternFill patternType="solid">
        <fgColor rgb="FFFBDBDC"/>
        <bgColor indexed="64"/>
      </patternFill>
    </fill>
    <fill>
      <patternFill patternType="solid">
        <fgColor theme="0" tint="-0.499984740745262"/>
        <bgColor indexed="64"/>
      </patternFill>
    </fill>
    <fill>
      <patternFill patternType="solid">
        <fgColor rgb="FFA5A5A5"/>
        <bgColor indexed="64"/>
      </patternFill>
    </fill>
    <fill>
      <patternFill patternType="solid">
        <fgColor rgb="FF92D050"/>
        <bgColor indexed="64"/>
      </patternFill>
    </fill>
    <fill>
      <patternFill patternType="solid">
        <fgColor rgb="FF525252"/>
        <bgColor indexed="64"/>
      </patternFill>
    </fill>
    <fill>
      <patternFill patternType="lightGray">
        <bgColor rgb="FFFBDBDC"/>
      </patternFill>
    </fill>
    <fill>
      <patternFill patternType="solid">
        <fgColor rgb="FFFFC000"/>
        <bgColor indexed="64"/>
      </patternFill>
    </fill>
    <fill>
      <patternFill patternType="solid">
        <fgColor theme="2" tint="0.79995117038483843"/>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bottom style="dashed">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slantDashDot">
        <color theme="5"/>
      </right>
      <top/>
      <bottom style="thin">
        <color indexed="64"/>
      </bottom>
      <diagonal/>
    </border>
    <border>
      <left style="thin">
        <color indexed="64"/>
      </left>
      <right style="slantDashDot">
        <color theme="5"/>
      </right>
      <top style="thin">
        <color indexed="64"/>
      </top>
      <bottom style="thin">
        <color indexed="64"/>
      </bottom>
      <diagonal/>
    </border>
    <border>
      <left/>
      <right/>
      <top/>
      <bottom style="slantDashDot">
        <color theme="5"/>
      </bottom>
      <diagonal/>
    </border>
    <border>
      <left style="slantDashDot">
        <color theme="5"/>
      </left>
      <right/>
      <top style="slantDashDot">
        <color theme="5"/>
      </top>
      <bottom style="thin">
        <color indexed="64"/>
      </bottom>
      <diagonal/>
    </border>
    <border>
      <left/>
      <right/>
      <top style="thin">
        <color indexed="64"/>
      </top>
      <bottom style="dashed">
        <color indexed="64"/>
      </bottom>
      <diagonal/>
    </border>
    <border>
      <left style="thin">
        <color indexed="64"/>
      </left>
      <right/>
      <top/>
      <bottom/>
      <diagonal/>
    </border>
    <border>
      <left/>
      <right/>
      <top style="medium">
        <color auto="1"/>
      </top>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slantDashDot">
        <color theme="5"/>
      </right>
      <top style="thin">
        <color indexed="64"/>
      </top>
      <bottom/>
      <diagonal/>
    </border>
    <border>
      <left/>
      <right style="slantDashDot">
        <color theme="5"/>
      </right>
      <top style="thin">
        <color indexed="64"/>
      </top>
      <bottom style="thin">
        <color indexed="64"/>
      </bottom>
      <diagonal/>
    </border>
    <border>
      <left style="slantDashDot">
        <color theme="5"/>
      </left>
      <right style="thin">
        <color indexed="64"/>
      </right>
      <top style="thin">
        <color indexed="64"/>
      </top>
      <bottom style="thin">
        <color indexed="64"/>
      </bottom>
      <diagonal/>
    </border>
    <border>
      <left/>
      <right style="thin">
        <color indexed="64"/>
      </right>
      <top/>
      <bottom/>
      <diagonal/>
    </border>
    <border>
      <left/>
      <right/>
      <top/>
      <bottom style="dotted">
        <color auto="1"/>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297">
    <xf numFmtId="0" fontId="0" fillId="0" borderId="0" xfId="0"/>
    <xf numFmtId="0" fontId="1" fillId="0" borderId="0" xfId="0" applyFont="1" applyProtection="1">
      <protection hidden="1"/>
    </xf>
    <xf numFmtId="0" fontId="1" fillId="4" borderId="0" xfId="0" applyFont="1" applyFill="1" applyProtection="1">
      <protection hidden="1"/>
    </xf>
    <xf numFmtId="0" fontId="1" fillId="0" borderId="5" xfId="0" applyFont="1" applyBorder="1" applyProtection="1">
      <protection hidden="1"/>
    </xf>
    <xf numFmtId="0" fontId="2" fillId="0" borderId="0" xfId="0" applyFont="1" applyAlignment="1" applyProtection="1">
      <alignment horizontal="left" vertical="center"/>
      <protection hidden="1"/>
    </xf>
    <xf numFmtId="0" fontId="5" fillId="0" borderId="0" xfId="0" applyFont="1" applyAlignment="1" applyProtection="1">
      <alignment vertical="top" wrapText="1"/>
      <protection hidden="1"/>
    </xf>
    <xf numFmtId="0" fontId="5" fillId="0" borderId="0" xfId="0" applyFont="1" applyAlignment="1" applyProtection="1">
      <alignment vertical="top"/>
      <protection hidden="1"/>
    </xf>
    <xf numFmtId="0" fontId="6" fillId="0" borderId="0" xfId="0" applyFont="1" applyAlignment="1" applyProtection="1">
      <alignment vertical="top"/>
      <protection hidden="1"/>
    </xf>
    <xf numFmtId="0" fontId="8" fillId="0" borderId="0" xfId="0" applyFont="1" applyProtection="1">
      <protection hidden="1"/>
    </xf>
    <xf numFmtId="0" fontId="1" fillId="7" borderId="1" xfId="0" applyFont="1" applyFill="1" applyBorder="1" applyProtection="1">
      <protection hidden="1"/>
    </xf>
    <xf numFmtId="0" fontId="17" fillId="0" borderId="0" xfId="0" applyFont="1" applyProtection="1">
      <protection hidden="1"/>
    </xf>
    <xf numFmtId="0" fontId="1" fillId="0" borderId="22" xfId="0" applyFont="1" applyBorder="1" applyProtection="1">
      <protection hidden="1"/>
    </xf>
    <xf numFmtId="0" fontId="1" fillId="0" borderId="24" xfId="0" applyFont="1" applyBorder="1" applyProtection="1">
      <protection hidden="1"/>
    </xf>
    <xf numFmtId="0" fontId="17" fillId="0" borderId="25" xfId="0" applyFont="1" applyBorder="1" applyProtection="1">
      <protection hidden="1"/>
    </xf>
    <xf numFmtId="0" fontId="4" fillId="4" borderId="0" xfId="0" applyFont="1" applyFill="1" applyProtection="1">
      <protection hidden="1"/>
    </xf>
    <xf numFmtId="0" fontId="2" fillId="0" borderId="0" xfId="0" applyFont="1" applyProtection="1">
      <protection hidden="1"/>
    </xf>
    <xf numFmtId="0" fontId="2" fillId="0" borderId="0" xfId="0" applyFont="1" applyAlignment="1" applyProtection="1">
      <alignment horizontal="left" indent="1"/>
      <protection hidden="1"/>
    </xf>
    <xf numFmtId="0" fontId="2" fillId="0" borderId="0" xfId="0" applyFont="1" applyAlignment="1" applyProtection="1">
      <alignment horizontal="right"/>
      <protection hidden="1"/>
    </xf>
    <xf numFmtId="0" fontId="1" fillId="8" borderId="0" xfId="0" applyFont="1" applyFill="1" applyProtection="1">
      <protection hidden="1"/>
    </xf>
    <xf numFmtId="0" fontId="1" fillId="4" borderId="0" xfId="0" applyFont="1" applyFill="1" applyAlignment="1" applyProtection="1">
      <alignment vertical="center"/>
      <protection hidden="1"/>
    </xf>
    <xf numFmtId="0" fontId="1" fillId="4" borderId="0" xfId="0" applyFont="1" applyFill="1" applyProtection="1">
      <protection locked="0"/>
    </xf>
    <xf numFmtId="0" fontId="0" fillId="0" borderId="0" xfId="0" applyProtection="1">
      <protection locked="0"/>
    </xf>
    <xf numFmtId="0" fontId="0" fillId="4" borderId="0" xfId="0" applyFill="1" applyProtection="1">
      <protection locked="0"/>
    </xf>
    <xf numFmtId="0" fontId="5" fillId="4" borderId="0" xfId="0" applyFont="1" applyFill="1" applyAlignment="1" applyProtection="1">
      <alignment vertical="top" wrapText="1"/>
      <protection hidden="1"/>
    </xf>
    <xf numFmtId="0" fontId="20" fillId="0" borderId="0" xfId="0" applyFont="1" applyProtection="1">
      <protection hidden="1"/>
    </xf>
    <xf numFmtId="0" fontId="1" fillId="9" borderId="0" xfId="0" applyFont="1" applyFill="1" applyProtection="1">
      <protection hidden="1"/>
    </xf>
    <xf numFmtId="0" fontId="1" fillId="9" borderId="5" xfId="0" applyFont="1" applyFill="1" applyBorder="1" applyProtection="1">
      <protection hidden="1"/>
    </xf>
    <xf numFmtId="0" fontId="0" fillId="10" borderId="0" xfId="0" applyFill="1" applyProtection="1">
      <protection locked="0"/>
    </xf>
    <xf numFmtId="0" fontId="21" fillId="0" borderId="0" xfId="0" applyFont="1" applyProtection="1">
      <protection hidden="1"/>
    </xf>
    <xf numFmtId="0" fontId="1" fillId="0" borderId="0" xfId="0" applyFont="1" applyAlignment="1" applyProtection="1">
      <alignment vertical="top"/>
      <protection hidden="1"/>
    </xf>
    <xf numFmtId="0" fontId="14" fillId="6" borderId="0" xfId="0" applyFont="1" applyFill="1" applyAlignment="1" applyProtection="1">
      <alignment horizontal="center" vertical="center"/>
      <protection hidden="1"/>
    </xf>
    <xf numFmtId="0" fontId="1" fillId="0" borderId="0" xfId="0" applyFont="1" applyAlignment="1" applyProtection="1">
      <alignment vertical="center"/>
      <protection hidden="1"/>
    </xf>
    <xf numFmtId="0" fontId="1" fillId="0" borderId="28" xfId="0" applyFont="1" applyBorder="1" applyProtection="1">
      <protection hidden="1"/>
    </xf>
    <xf numFmtId="0" fontId="1" fillId="10" borderId="0" xfId="0" applyFont="1" applyFill="1" applyProtection="1">
      <protection hidden="1"/>
    </xf>
    <xf numFmtId="0" fontId="6" fillId="0" borderId="0" xfId="0" applyFont="1" applyAlignment="1">
      <alignment vertical="top"/>
    </xf>
    <xf numFmtId="0" fontId="5" fillId="0" borderId="0" xfId="0" applyFont="1"/>
    <xf numFmtId="0" fontId="5" fillId="0" borderId="5" xfId="0" applyFont="1" applyBorder="1" applyAlignment="1" applyProtection="1">
      <alignment horizontal="left" vertical="top"/>
      <protection hidden="1"/>
    </xf>
    <xf numFmtId="0" fontId="5" fillId="0" borderId="0" xfId="0" applyFont="1" applyProtection="1">
      <protection hidden="1"/>
    </xf>
    <xf numFmtId="0" fontId="11" fillId="0" borderId="0" xfId="0" applyFont="1" applyProtection="1">
      <protection hidden="1"/>
    </xf>
    <xf numFmtId="0" fontId="2" fillId="0" borderId="0" xfId="0" applyFont="1" applyAlignment="1" applyProtection="1">
      <alignment vertical="top"/>
      <protection hidden="1"/>
    </xf>
    <xf numFmtId="0" fontId="1" fillId="4" borderId="3" xfId="0" applyFont="1" applyFill="1" applyBorder="1" applyAlignment="1" applyProtection="1">
      <alignment horizontal="center" vertical="center"/>
      <protection hidden="1"/>
    </xf>
    <xf numFmtId="0" fontId="1" fillId="0" borderId="0" xfId="0" applyFont="1"/>
    <xf numFmtId="0" fontId="1" fillId="0" borderId="27" xfId="0" applyFont="1" applyBorder="1" applyAlignment="1">
      <alignment vertical="center"/>
    </xf>
    <xf numFmtId="0" fontId="1" fillId="0" borderId="0" xfId="0" applyFont="1" applyAlignment="1">
      <alignment vertical="center"/>
    </xf>
    <xf numFmtId="0" fontId="1" fillId="0" borderId="0" xfId="0" applyFont="1" applyProtection="1">
      <protection locked="0"/>
    </xf>
    <xf numFmtId="0" fontId="4" fillId="5" borderId="1" xfId="0" applyFont="1" applyFill="1" applyBorder="1" applyAlignment="1" applyProtection="1">
      <alignment horizontal="center" vertical="center" wrapText="1"/>
      <protection hidden="1"/>
    </xf>
    <xf numFmtId="0" fontId="1" fillId="11" borderId="27" xfId="0" applyFont="1" applyFill="1" applyBorder="1" applyAlignment="1">
      <alignment vertical="center"/>
    </xf>
    <xf numFmtId="0" fontId="1" fillId="11" borderId="0" xfId="0" applyFont="1" applyFill="1" applyAlignment="1">
      <alignment vertical="center"/>
    </xf>
    <xf numFmtId="0" fontId="1" fillId="11" borderId="0" xfId="0" applyFont="1" applyFill="1"/>
    <xf numFmtId="0" fontId="1" fillId="8" borderId="0" xfId="0" applyFont="1" applyFill="1"/>
    <xf numFmtId="0" fontId="5" fillId="8" borderId="0" xfId="0" applyFont="1" applyFill="1" applyAlignment="1">
      <alignment vertical="top"/>
    </xf>
    <xf numFmtId="0" fontId="5" fillId="8" borderId="0" xfId="0" applyFont="1" applyFill="1" applyAlignment="1">
      <alignment vertical="top" wrapText="1"/>
    </xf>
    <xf numFmtId="0" fontId="6" fillId="8" borderId="0" xfId="0" applyFont="1" applyFill="1" applyAlignment="1">
      <alignment vertical="top"/>
    </xf>
    <xf numFmtId="0" fontId="5" fillId="8" borderId="0" xfId="0" applyFont="1" applyFill="1"/>
    <xf numFmtId="0" fontId="1" fillId="8" borderId="5" xfId="0" applyFont="1" applyFill="1" applyBorder="1"/>
    <xf numFmtId="0" fontId="23" fillId="0" borderId="0" xfId="1" applyFont="1" applyProtection="1">
      <protection hidden="1"/>
    </xf>
    <xf numFmtId="0" fontId="2" fillId="0" borderId="0" xfId="0" applyFont="1" applyAlignment="1" applyProtection="1">
      <alignment horizontal="right" vertical="center"/>
      <protection hidden="1"/>
    </xf>
    <xf numFmtId="0" fontId="18" fillId="0" borderId="0" xfId="0" applyFont="1" applyAlignment="1" applyProtection="1">
      <alignment vertical="center"/>
      <protection hidden="1"/>
    </xf>
    <xf numFmtId="0" fontId="1" fillId="14" borderId="0" xfId="0" applyFont="1" applyFill="1" applyProtection="1">
      <protection hidden="1"/>
    </xf>
    <xf numFmtId="0" fontId="1" fillId="0" borderId="0" xfId="0" applyFont="1" applyAlignment="1" applyProtection="1">
      <alignment vertical="center" wrapText="1"/>
      <protection hidden="1"/>
    </xf>
    <xf numFmtId="0" fontId="1" fillId="15" borderId="0" xfId="0" applyFont="1" applyFill="1" applyProtection="1">
      <protection hidden="1"/>
    </xf>
    <xf numFmtId="0" fontId="1" fillId="13" borderId="8" xfId="0" applyFont="1" applyFill="1" applyBorder="1" applyProtection="1">
      <protection locked="0"/>
    </xf>
    <xf numFmtId="0" fontId="4" fillId="13" borderId="8" xfId="0" applyFont="1" applyFill="1" applyBorder="1" applyAlignment="1" applyProtection="1">
      <alignment horizontal="center" vertical="center"/>
      <protection locked="0"/>
    </xf>
    <xf numFmtId="0" fontId="0" fillId="0" borderId="0" xfId="0" applyAlignment="1">
      <alignment horizontal="left"/>
    </xf>
    <xf numFmtId="0" fontId="19" fillId="8" borderId="0" xfId="0" applyFont="1" applyFill="1"/>
    <xf numFmtId="0" fontId="1" fillId="15" borderId="0" xfId="0" applyFont="1" applyFill="1"/>
    <xf numFmtId="0" fontId="19" fillId="15" borderId="0" xfId="0" applyFont="1" applyFill="1"/>
    <xf numFmtId="0" fontId="2" fillId="8" borderId="0" xfId="0" applyFont="1" applyFill="1" applyAlignment="1">
      <alignment horizontal="left" vertical="center"/>
    </xf>
    <xf numFmtId="0" fontId="16" fillId="8" borderId="0" xfId="0" applyFont="1" applyFill="1"/>
    <xf numFmtId="0" fontId="26" fillId="8" borderId="0" xfId="0" applyFont="1" applyFill="1"/>
    <xf numFmtId="0" fontId="27" fillId="8" borderId="0" xfId="0" applyFont="1" applyFill="1"/>
    <xf numFmtId="0" fontId="25" fillId="8" borderId="0" xfId="0" applyFont="1" applyFill="1"/>
    <xf numFmtId="0" fontId="8" fillId="8" borderId="0" xfId="0" applyFont="1" applyFill="1"/>
    <xf numFmtId="0" fontId="16" fillId="8" borderId="0" xfId="0" applyFont="1" applyFill="1" applyAlignment="1">
      <alignment horizontal="left"/>
    </xf>
    <xf numFmtId="0" fontId="6" fillId="0" borderId="38" xfId="0" applyFont="1" applyBorder="1" applyAlignment="1">
      <alignment vertical="top"/>
    </xf>
    <xf numFmtId="0" fontId="5" fillId="0" borderId="38" xfId="0" applyFont="1" applyBorder="1"/>
    <xf numFmtId="0" fontId="5" fillId="8" borderId="5" xfId="0" applyFont="1" applyFill="1" applyBorder="1" applyAlignment="1">
      <alignment horizontal="left" vertical="top"/>
    </xf>
    <xf numFmtId="164" fontId="4" fillId="13" borderId="8" xfId="0" applyNumberFormat="1" applyFont="1" applyFill="1" applyBorder="1" applyAlignment="1" applyProtection="1">
      <alignment horizontal="center" vertical="center"/>
      <protection locked="0"/>
    </xf>
    <xf numFmtId="1" fontId="4" fillId="13" borderId="8" xfId="0" applyNumberFormat="1" applyFont="1" applyFill="1" applyBorder="1" applyAlignment="1" applyProtection="1">
      <alignment horizontal="center" vertical="center"/>
      <protection locked="0"/>
    </xf>
    <xf numFmtId="0" fontId="4" fillId="13" borderId="8" xfId="0" applyFont="1" applyFill="1" applyBorder="1" applyProtection="1">
      <protection locked="0"/>
    </xf>
    <xf numFmtId="0" fontId="4" fillId="13" borderId="8" xfId="0" applyFont="1" applyFill="1" applyBorder="1" applyAlignment="1" applyProtection="1">
      <alignment horizontal="left" vertical="center"/>
      <protection locked="0"/>
    </xf>
    <xf numFmtId="0" fontId="8" fillId="8" borderId="0" xfId="0" applyFont="1" applyFill="1" applyProtection="1">
      <protection hidden="1"/>
    </xf>
    <xf numFmtId="0" fontId="0" fillId="0" borderId="0" xfId="0" applyAlignment="1" applyProtection="1">
      <alignment wrapText="1"/>
      <protection locked="0"/>
    </xf>
    <xf numFmtId="0" fontId="0" fillId="16" borderId="0" xfId="0" applyFill="1"/>
    <xf numFmtId="0" fontId="0" fillId="16" borderId="0" xfId="0" applyFill="1" applyProtection="1">
      <protection hidden="1"/>
    </xf>
    <xf numFmtId="0" fontId="9" fillId="0" borderId="0" xfId="0" applyFont="1" applyProtection="1">
      <protection hidden="1"/>
    </xf>
    <xf numFmtId="0" fontId="30" fillId="0" borderId="0" xfId="0" applyFont="1" applyProtection="1">
      <protection hidden="1"/>
    </xf>
    <xf numFmtId="0" fontId="16" fillId="0" borderId="0" xfId="0" applyFont="1" applyAlignment="1">
      <alignment horizontal="left" vertical="center"/>
    </xf>
    <xf numFmtId="0" fontId="30" fillId="0" borderId="0" xfId="0" applyFont="1" applyAlignment="1" applyProtection="1">
      <alignment vertical="center"/>
      <protection hidden="1"/>
    </xf>
    <xf numFmtId="0" fontId="1" fillId="8" borderId="27" xfId="0" applyFont="1" applyFill="1" applyBorder="1" applyAlignment="1">
      <alignment vertical="center"/>
    </xf>
    <xf numFmtId="0" fontId="1" fillId="8" borderId="0" xfId="0" applyFont="1" applyFill="1" applyAlignment="1">
      <alignment vertical="center"/>
    </xf>
    <xf numFmtId="0" fontId="1" fillId="8" borderId="0" xfId="0" applyFont="1" applyFill="1" applyAlignment="1" applyProtection="1">
      <alignment vertical="center" wrapText="1"/>
      <protection hidden="1"/>
    </xf>
    <xf numFmtId="0" fontId="18" fillId="0" borderId="20" xfId="0" applyFont="1" applyBorder="1" applyAlignment="1" applyProtection="1">
      <alignment vertical="center" wrapText="1"/>
      <protection hidden="1"/>
    </xf>
    <xf numFmtId="0" fontId="1" fillId="8" borderId="0" xfId="0" applyFont="1" applyFill="1" applyAlignment="1" applyProtection="1">
      <alignment vertical="top"/>
      <protection hidden="1"/>
    </xf>
    <xf numFmtId="0" fontId="2" fillId="19" borderId="0" xfId="0" applyFont="1" applyFill="1" applyAlignment="1" applyProtection="1">
      <alignment horizontal="left" vertical="top"/>
      <protection hidden="1"/>
    </xf>
    <xf numFmtId="0" fontId="1" fillId="19" borderId="0" xfId="0" applyFont="1" applyFill="1" applyAlignment="1" applyProtection="1">
      <alignment vertical="top"/>
      <protection hidden="1"/>
    </xf>
    <xf numFmtId="0" fontId="2" fillId="8" borderId="0" xfId="0" applyFont="1" applyFill="1" applyAlignment="1" applyProtection="1">
      <alignment horizontal="left" vertical="top"/>
      <protection hidden="1"/>
    </xf>
    <xf numFmtId="0" fontId="0" fillId="16" borderId="0" xfId="0" applyFill="1" applyProtection="1">
      <protection locked="0"/>
    </xf>
    <xf numFmtId="0" fontId="14" fillId="6" borderId="1" xfId="0" applyFont="1" applyFill="1" applyBorder="1" applyAlignment="1" applyProtection="1">
      <alignment horizontal="center" vertical="center" wrapText="1"/>
      <protection hidden="1"/>
    </xf>
    <xf numFmtId="0" fontId="4" fillId="2" borderId="1"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protection hidden="1"/>
    </xf>
    <xf numFmtId="0" fontId="4" fillId="2" borderId="1" xfId="0" applyFont="1" applyFill="1" applyBorder="1" applyAlignment="1" applyProtection="1">
      <alignment horizontal="justify" vertical="top" wrapText="1"/>
      <protection locked="0"/>
    </xf>
    <xf numFmtId="0" fontId="4" fillId="2" borderId="1" xfId="0" applyFont="1" applyFill="1" applyBorder="1" applyAlignment="1" applyProtection="1">
      <alignment horizontal="center" vertical="center"/>
      <protection locked="0"/>
    </xf>
    <xf numFmtId="14" fontId="4" fillId="2" borderId="1" xfId="0" applyNumberFormat="1" applyFont="1" applyFill="1" applyBorder="1" applyAlignment="1" applyProtection="1">
      <alignment horizontal="center" vertical="center"/>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1" fillId="2" borderId="16" xfId="0" applyFont="1" applyFill="1" applyBorder="1" applyAlignment="1" applyProtection="1">
      <alignment horizontal="justify" vertical="top"/>
      <protection locked="0"/>
    </xf>
    <xf numFmtId="0" fontId="1" fillId="2" borderId="17" xfId="0" applyFont="1" applyFill="1" applyBorder="1" applyAlignment="1" applyProtection="1">
      <alignment horizontal="justify" vertical="top"/>
      <protection locked="0"/>
    </xf>
    <xf numFmtId="0" fontId="1" fillId="2" borderId="18" xfId="0" applyFont="1" applyFill="1" applyBorder="1" applyAlignment="1" applyProtection="1">
      <alignment horizontal="justify" vertical="top"/>
      <protection locked="0"/>
    </xf>
    <xf numFmtId="0" fontId="1" fillId="2" borderId="27" xfId="0" applyFont="1" applyFill="1" applyBorder="1" applyAlignment="1" applyProtection="1">
      <alignment horizontal="justify" vertical="top"/>
      <protection locked="0"/>
    </xf>
    <xf numFmtId="0" fontId="1" fillId="2" borderId="0" xfId="0" applyFont="1" applyFill="1" applyAlignment="1" applyProtection="1">
      <alignment horizontal="justify" vertical="top"/>
      <protection locked="0"/>
    </xf>
    <xf numFmtId="0" fontId="1" fillId="2" borderId="36" xfId="0" applyFont="1" applyFill="1" applyBorder="1" applyAlignment="1" applyProtection="1">
      <alignment horizontal="justify" vertical="top"/>
      <protection locked="0"/>
    </xf>
    <xf numFmtId="0" fontId="1" fillId="2" borderId="19" xfId="0" applyFont="1" applyFill="1" applyBorder="1" applyAlignment="1" applyProtection="1">
      <alignment horizontal="justify" vertical="top"/>
      <protection locked="0"/>
    </xf>
    <xf numFmtId="0" fontId="1" fillId="2" borderId="20" xfId="0" applyFont="1" applyFill="1" applyBorder="1" applyAlignment="1" applyProtection="1">
      <alignment horizontal="justify" vertical="top"/>
      <protection locked="0"/>
    </xf>
    <xf numFmtId="0" fontId="1" fillId="2" borderId="21" xfId="0" applyFont="1" applyFill="1" applyBorder="1" applyAlignment="1" applyProtection="1">
      <alignment horizontal="justify" vertical="top"/>
      <protection locked="0"/>
    </xf>
    <xf numFmtId="0" fontId="1" fillId="2" borderId="8" xfId="0" applyFont="1" applyFill="1" applyBorder="1" applyAlignment="1" applyProtection="1">
      <alignment horizontal="center"/>
      <protection locked="0"/>
    </xf>
    <xf numFmtId="0" fontId="2" fillId="0" borderId="0" xfId="0" applyFont="1" applyAlignment="1" applyProtection="1">
      <alignment horizontal="right"/>
      <protection hidden="1"/>
    </xf>
    <xf numFmtId="14" fontId="1" fillId="2" borderId="37" xfId="0" applyNumberFormat="1" applyFont="1" applyFill="1" applyBorder="1" applyAlignment="1" applyProtection="1">
      <alignment horizontal="center"/>
      <protection locked="0"/>
    </xf>
    <xf numFmtId="0" fontId="1" fillId="2" borderId="37" xfId="0" applyFont="1" applyFill="1" applyBorder="1" applyAlignment="1" applyProtection="1">
      <alignment horizontal="center"/>
      <protection locked="0"/>
    </xf>
    <xf numFmtId="3" fontId="4" fillId="2" borderId="8" xfId="0" applyNumberFormat="1" applyFont="1" applyFill="1" applyBorder="1" applyAlignment="1" applyProtection="1">
      <alignment horizontal="center" vertical="center"/>
      <protection locked="0" hidden="1"/>
    </xf>
    <xf numFmtId="3" fontId="10" fillId="5" borderId="26" xfId="0" applyNumberFormat="1" applyFont="1" applyFill="1" applyBorder="1" applyAlignment="1" applyProtection="1">
      <alignment horizontal="center"/>
      <protection hidden="1"/>
    </xf>
    <xf numFmtId="0" fontId="16" fillId="3" borderId="0" xfId="0" applyFont="1" applyFill="1" applyAlignment="1" applyProtection="1">
      <alignment horizontal="left" vertical="center"/>
      <protection hidden="1"/>
    </xf>
    <xf numFmtId="0" fontId="0" fillId="0" borderId="0" xfId="0" applyAlignment="1">
      <alignment horizontal="left" vertical="center"/>
    </xf>
    <xf numFmtId="0" fontId="1" fillId="0" borderId="1" xfId="0" applyFont="1" applyBorder="1" applyAlignment="1" applyProtection="1">
      <alignment horizontal="left" vertical="center"/>
      <protection hidden="1"/>
    </xf>
    <xf numFmtId="3" fontId="4" fillId="2" borderId="1" xfId="0" applyNumberFormat="1" applyFont="1" applyFill="1" applyBorder="1" applyAlignment="1" applyProtection="1">
      <alignment horizontal="center" vertical="center"/>
      <protection locked="0" hidden="1"/>
    </xf>
    <xf numFmtId="0" fontId="4" fillId="2" borderId="1" xfId="0" applyFont="1" applyFill="1" applyBorder="1" applyAlignment="1" applyProtection="1">
      <alignment horizontal="left" vertical="center" wrapText="1"/>
      <protection locked="0"/>
    </xf>
    <xf numFmtId="0" fontId="12" fillId="6" borderId="1" xfId="0" applyFont="1" applyFill="1" applyBorder="1" applyAlignment="1" applyProtection="1">
      <alignment horizontal="center" vertical="center"/>
      <protection hidden="1"/>
    </xf>
    <xf numFmtId="4" fontId="4" fillId="2" borderId="1" xfId="0" applyNumberFormat="1" applyFont="1" applyFill="1" applyBorder="1" applyAlignment="1" applyProtection="1">
      <alignment horizontal="center" vertical="center"/>
      <protection locked="0" hidden="1"/>
    </xf>
    <xf numFmtId="3" fontId="10" fillId="5" borderId="1" xfId="0" applyNumberFormat="1" applyFont="1" applyFill="1" applyBorder="1" applyAlignment="1" applyProtection="1">
      <alignment horizontal="center" vertical="center"/>
      <protection hidden="1"/>
    </xf>
    <xf numFmtId="14" fontId="4" fillId="2" borderId="8" xfId="0" applyNumberFormat="1" applyFont="1" applyFill="1" applyBorder="1" applyAlignment="1" applyProtection="1">
      <alignment horizontal="center" vertical="center"/>
      <protection locked="0" hidden="1"/>
    </xf>
    <xf numFmtId="0" fontId="1" fillId="0" borderId="1" xfId="0" applyFont="1" applyBorder="1" applyAlignment="1" applyProtection="1">
      <alignment horizontal="left"/>
      <protection hidden="1"/>
    </xf>
    <xf numFmtId="4" fontId="4" fillId="2" borderId="1" xfId="0" applyNumberFormat="1" applyFont="1" applyFill="1" applyBorder="1" applyAlignment="1" applyProtection="1">
      <alignment horizontal="center"/>
      <protection locked="0" hidden="1"/>
    </xf>
    <xf numFmtId="3" fontId="10" fillId="13" borderId="2" xfId="0" applyNumberFormat="1" applyFont="1" applyFill="1" applyBorder="1" applyAlignment="1" applyProtection="1">
      <alignment horizontal="left" vertical="center" wrapText="1"/>
      <protection hidden="1"/>
    </xf>
    <xf numFmtId="3" fontId="10" fillId="13" borderId="3" xfId="0" applyNumberFormat="1" applyFont="1" applyFill="1" applyBorder="1" applyAlignment="1" applyProtection="1">
      <alignment horizontal="left" vertical="center" wrapText="1"/>
      <protection hidden="1"/>
    </xf>
    <xf numFmtId="3" fontId="10" fillId="13" borderId="4" xfId="0" applyNumberFormat="1" applyFont="1" applyFill="1" applyBorder="1" applyAlignment="1" applyProtection="1">
      <alignment horizontal="left" vertical="center" wrapText="1"/>
      <protection hidden="1"/>
    </xf>
    <xf numFmtId="3" fontId="10" fillId="13" borderId="19" xfId="0" applyNumberFormat="1" applyFont="1" applyFill="1" applyBorder="1" applyAlignment="1" applyProtection="1">
      <alignment horizontal="left" vertical="center" wrapText="1"/>
      <protection hidden="1"/>
    </xf>
    <xf numFmtId="3" fontId="10" fillId="13" borderId="20" xfId="0" applyNumberFormat="1" applyFont="1" applyFill="1" applyBorder="1" applyAlignment="1" applyProtection="1">
      <alignment horizontal="left" vertical="center" wrapText="1"/>
      <protection hidden="1"/>
    </xf>
    <xf numFmtId="3" fontId="10" fillId="13" borderId="21" xfId="0" applyNumberFormat="1" applyFont="1" applyFill="1" applyBorder="1" applyAlignment="1" applyProtection="1">
      <alignment horizontal="left" vertical="center" wrapText="1"/>
      <protection hidden="1"/>
    </xf>
    <xf numFmtId="0" fontId="14" fillId="6" borderId="16" xfId="0" applyFont="1" applyFill="1" applyBorder="1" applyAlignment="1" applyProtection="1">
      <alignment horizontal="center" vertical="center" wrapText="1"/>
      <protection hidden="1"/>
    </xf>
    <xf numFmtId="0" fontId="14" fillId="6" borderId="17" xfId="0" applyFont="1" applyFill="1" applyBorder="1" applyAlignment="1" applyProtection="1">
      <alignment horizontal="center" vertical="center" wrapText="1"/>
      <protection hidden="1"/>
    </xf>
    <xf numFmtId="0" fontId="14" fillId="6" borderId="18" xfId="0" applyFont="1" applyFill="1" applyBorder="1" applyAlignment="1" applyProtection="1">
      <alignment horizontal="center" vertical="center" wrapText="1"/>
      <protection hidden="1"/>
    </xf>
    <xf numFmtId="0" fontId="14" fillId="6" borderId="19" xfId="0" applyFont="1" applyFill="1" applyBorder="1" applyAlignment="1" applyProtection="1">
      <alignment horizontal="center" vertical="center" wrapText="1"/>
      <protection hidden="1"/>
    </xf>
    <xf numFmtId="0" fontId="14" fillId="6" borderId="20" xfId="0" applyFont="1" applyFill="1" applyBorder="1" applyAlignment="1" applyProtection="1">
      <alignment horizontal="center" vertical="center" wrapText="1"/>
      <protection hidden="1"/>
    </xf>
    <xf numFmtId="0" fontId="14" fillId="6" borderId="21" xfId="0" applyFont="1" applyFill="1" applyBorder="1" applyAlignment="1" applyProtection="1">
      <alignment horizontal="center" vertical="center" wrapText="1"/>
      <protection hidden="1"/>
    </xf>
    <xf numFmtId="0" fontId="4" fillId="2" borderId="1" xfId="0" applyFont="1" applyFill="1" applyBorder="1" applyAlignment="1" applyProtection="1">
      <alignment horizontal="center" vertical="center"/>
      <protection locked="0" hidden="1"/>
    </xf>
    <xf numFmtId="3" fontId="4" fillId="13" borderId="1" xfId="0" applyNumberFormat="1" applyFont="1" applyFill="1" applyBorder="1" applyAlignment="1" applyProtection="1">
      <alignment horizontal="center" vertical="center"/>
      <protection locked="0" hidden="1"/>
    </xf>
    <xf numFmtId="0" fontId="1" fillId="13" borderId="1" xfId="0" applyFont="1" applyFill="1" applyBorder="1" applyAlignment="1" applyProtection="1">
      <alignment horizontal="center"/>
      <protection hidden="1"/>
    </xf>
    <xf numFmtId="0" fontId="12" fillId="17" borderId="0" xfId="0" applyFont="1" applyFill="1" applyAlignment="1" applyProtection="1">
      <alignment horizontal="center" vertical="center" wrapText="1"/>
      <protection hidden="1"/>
    </xf>
    <xf numFmtId="0" fontId="1" fillId="0" borderId="1" xfId="0" applyFont="1" applyBorder="1" applyAlignment="1" applyProtection="1">
      <alignment horizontal="center" vertical="center"/>
      <protection hidden="1"/>
    </xf>
    <xf numFmtId="3" fontId="4" fillId="13" borderId="2" xfId="0" applyNumberFormat="1" applyFont="1" applyFill="1" applyBorder="1" applyAlignment="1" applyProtection="1">
      <alignment horizontal="center" vertical="center"/>
      <protection locked="0" hidden="1"/>
    </xf>
    <xf numFmtId="3" fontId="4" fillId="13" borderId="3" xfId="0" applyNumberFormat="1" applyFont="1" applyFill="1" applyBorder="1" applyAlignment="1" applyProtection="1">
      <alignment horizontal="center" vertical="center"/>
      <protection locked="0" hidden="1"/>
    </xf>
    <xf numFmtId="3" fontId="4" fillId="13" borderId="4" xfId="0" applyNumberFormat="1" applyFont="1" applyFill="1" applyBorder="1" applyAlignment="1" applyProtection="1">
      <alignment horizontal="center" vertical="center"/>
      <protection locked="0" hidden="1"/>
    </xf>
    <xf numFmtId="0" fontId="14" fillId="6" borderId="2" xfId="0" applyFont="1" applyFill="1" applyBorder="1" applyAlignment="1" applyProtection="1">
      <alignment horizontal="center" vertical="center" wrapText="1"/>
      <protection hidden="1"/>
    </xf>
    <xf numFmtId="0" fontId="14" fillId="6" borderId="3" xfId="0" applyFont="1" applyFill="1" applyBorder="1" applyAlignment="1" applyProtection="1">
      <alignment horizontal="center" vertical="center" wrapText="1"/>
      <protection hidden="1"/>
    </xf>
    <xf numFmtId="0" fontId="14" fillId="6" borderId="4"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horizontal="center" vertical="center"/>
      <protection locked="0"/>
    </xf>
    <xf numFmtId="4" fontId="4" fillId="2" borderId="1" xfId="0" applyNumberFormat="1"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3" fontId="4" fillId="2" borderId="1" xfId="0" quotePrefix="1" applyNumberFormat="1" applyFont="1" applyFill="1" applyBorder="1" applyAlignment="1" applyProtection="1">
      <alignment horizontal="center" vertical="center"/>
      <protection locked="0"/>
    </xf>
    <xf numFmtId="0" fontId="1" fillId="7" borderId="1" xfId="0" applyFont="1" applyFill="1" applyBorder="1" applyAlignment="1" applyProtection="1">
      <alignment horizontal="center"/>
      <protection hidden="1"/>
    </xf>
    <xf numFmtId="0" fontId="1" fillId="7" borderId="4" xfId="0" applyFont="1" applyFill="1" applyBorder="1" applyAlignment="1" applyProtection="1">
      <alignment horizontal="center"/>
      <protection hidden="1"/>
    </xf>
    <xf numFmtId="0" fontId="1" fillId="7" borderId="23" xfId="0" applyFont="1" applyFill="1" applyBorder="1" applyAlignment="1" applyProtection="1">
      <alignment horizontal="center"/>
      <protection hidden="1"/>
    </xf>
    <xf numFmtId="4" fontId="1" fillId="2" borderId="1" xfId="0" applyNumberFormat="1" applyFont="1" applyFill="1" applyBorder="1" applyAlignment="1" applyProtection="1">
      <alignment horizontal="center" vertical="center"/>
      <protection locked="0"/>
    </xf>
    <xf numFmtId="0" fontId="30" fillId="0" borderId="20" xfId="0" applyFont="1" applyBorder="1" applyAlignment="1" applyProtection="1">
      <alignment horizontal="center" wrapText="1"/>
      <protection hidden="1"/>
    </xf>
    <xf numFmtId="0" fontId="30" fillId="0" borderId="22" xfId="0" applyFont="1" applyBorder="1" applyAlignment="1" applyProtection="1">
      <alignment horizontal="center" wrapText="1"/>
      <protection hidden="1"/>
    </xf>
    <xf numFmtId="0" fontId="4" fillId="2" borderId="1" xfId="0" applyFont="1" applyFill="1" applyBorder="1" applyAlignment="1" applyProtection="1">
      <alignment horizontal="left" vertical="center"/>
      <protection locked="0"/>
    </xf>
    <xf numFmtId="4" fontId="4" fillId="2" borderId="1" xfId="0" applyNumberFormat="1"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wrapText="1"/>
      <protection hidden="1"/>
    </xf>
    <xf numFmtId="0" fontId="14" fillId="6" borderId="23" xfId="0" applyFont="1" applyFill="1" applyBorder="1" applyAlignment="1" applyProtection="1">
      <alignment horizontal="center" vertical="center"/>
      <protection hidden="1"/>
    </xf>
    <xf numFmtId="0" fontId="14" fillId="6" borderId="4" xfId="0" applyFont="1" applyFill="1" applyBorder="1" applyAlignment="1" applyProtection="1">
      <alignment horizontal="center" wrapText="1"/>
      <protection hidden="1"/>
    </xf>
    <xf numFmtId="0" fontId="14" fillId="6" borderId="23" xfId="0" applyFont="1" applyFill="1" applyBorder="1" applyAlignment="1" applyProtection="1">
      <alignment horizontal="center" wrapText="1"/>
      <protection hidden="1"/>
    </xf>
    <xf numFmtId="0" fontId="18" fillId="0" borderId="1" xfId="0" applyFont="1" applyBorder="1" applyAlignment="1" applyProtection="1">
      <alignment horizontal="center" vertical="center" wrapText="1"/>
      <protection hidden="1"/>
    </xf>
    <xf numFmtId="0" fontId="30" fillId="0" borderId="20" xfId="0" applyFont="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0" fontId="4" fillId="2" borderId="4"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protection hidden="1"/>
    </xf>
    <xf numFmtId="0" fontId="4" fillId="5" borderId="2" xfId="0" applyFont="1" applyFill="1" applyBorder="1" applyAlignment="1" applyProtection="1">
      <alignment horizontal="center" vertical="center" wrapText="1"/>
      <protection hidden="1"/>
    </xf>
    <xf numFmtId="0" fontId="4" fillId="5" borderId="3" xfId="0" applyFont="1" applyFill="1" applyBorder="1" applyAlignment="1" applyProtection="1">
      <alignment horizontal="center" vertical="center" wrapText="1"/>
      <protection hidden="1"/>
    </xf>
    <xf numFmtId="0" fontId="4" fillId="5" borderId="4" xfId="0" applyFont="1" applyFill="1" applyBorder="1" applyAlignment="1" applyProtection="1">
      <alignment horizontal="center" vertical="center" wrapText="1"/>
      <protection hidden="1"/>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34" xfId="0" applyFont="1" applyFill="1" applyBorder="1" applyAlignment="1" applyProtection="1">
      <alignment horizontal="center" vertical="center" wrapText="1"/>
      <protection locked="0"/>
    </xf>
    <xf numFmtId="0" fontId="4" fillId="5" borderId="2" xfId="0" applyFont="1" applyFill="1" applyBorder="1" applyAlignment="1" applyProtection="1">
      <alignment horizontal="center" vertical="center"/>
      <protection hidden="1"/>
    </xf>
    <xf numFmtId="0" fontId="4" fillId="5" borderId="4" xfId="0" applyFont="1" applyFill="1" applyBorder="1" applyAlignment="1" applyProtection="1">
      <alignment horizontal="center" vertical="center"/>
      <protection hidden="1"/>
    </xf>
    <xf numFmtId="4" fontId="4" fillId="2" borderId="2" xfId="0" applyNumberFormat="1" applyFont="1" applyFill="1" applyBorder="1" applyAlignment="1" applyProtection="1">
      <alignment horizontal="center" vertical="center"/>
      <protection locked="0"/>
    </xf>
    <xf numFmtId="4" fontId="4" fillId="2" borderId="3" xfId="0" applyNumberFormat="1" applyFont="1" applyFill="1" applyBorder="1" applyAlignment="1" applyProtection="1">
      <alignment horizontal="center" vertical="center"/>
      <protection locked="0"/>
    </xf>
    <xf numFmtId="4" fontId="4" fillId="2" borderId="4" xfId="0" applyNumberFormat="1" applyFont="1" applyFill="1" applyBorder="1" applyAlignment="1" applyProtection="1">
      <alignment horizontal="center" vertical="center"/>
      <protection locked="0"/>
    </xf>
    <xf numFmtId="0" fontId="28" fillId="6" borderId="19" xfId="0" applyFont="1" applyFill="1" applyBorder="1" applyAlignment="1" applyProtection="1">
      <alignment horizontal="center" vertical="center"/>
      <protection hidden="1"/>
    </xf>
    <xf numFmtId="0" fontId="28" fillId="6" borderId="20" xfId="0" applyFont="1" applyFill="1" applyBorder="1" applyAlignment="1" applyProtection="1">
      <alignment horizontal="center" vertical="center"/>
      <protection hidden="1"/>
    </xf>
    <xf numFmtId="0" fontId="28" fillId="6" borderId="22" xfId="0" applyFont="1" applyFill="1" applyBorder="1" applyAlignment="1" applyProtection="1">
      <alignment horizontal="center" vertical="center"/>
      <protection hidden="1"/>
    </xf>
    <xf numFmtId="0" fontId="14" fillId="6" borderId="16" xfId="0" applyFont="1" applyFill="1" applyBorder="1" applyAlignment="1" applyProtection="1">
      <alignment horizontal="center" vertical="center"/>
      <protection hidden="1"/>
    </xf>
    <xf numFmtId="0" fontId="14" fillId="6" borderId="17" xfId="0" applyFont="1" applyFill="1" applyBorder="1" applyAlignment="1" applyProtection="1">
      <alignment horizontal="center" vertical="center"/>
      <protection hidden="1"/>
    </xf>
    <xf numFmtId="0" fontId="14" fillId="6" borderId="18" xfId="0" applyFont="1" applyFill="1" applyBorder="1" applyAlignment="1" applyProtection="1">
      <alignment horizontal="center" vertical="center"/>
      <protection hidden="1"/>
    </xf>
    <xf numFmtId="0" fontId="14" fillId="6" borderId="19" xfId="0" applyFont="1" applyFill="1" applyBorder="1" applyAlignment="1" applyProtection="1">
      <alignment horizontal="center" vertical="center"/>
      <protection hidden="1"/>
    </xf>
    <xf numFmtId="0" fontId="14" fillId="6" borderId="20" xfId="0" applyFont="1" applyFill="1" applyBorder="1" applyAlignment="1" applyProtection="1">
      <alignment horizontal="center" vertical="center"/>
      <protection hidden="1"/>
    </xf>
    <xf numFmtId="0" fontId="14" fillId="6" borderId="21" xfId="0" applyFont="1" applyFill="1" applyBorder="1" applyAlignment="1" applyProtection="1">
      <alignment horizontal="center" vertical="center"/>
      <protection hidden="1"/>
    </xf>
    <xf numFmtId="0" fontId="14" fillId="6" borderId="9" xfId="0" applyFont="1" applyFill="1" applyBorder="1" applyAlignment="1" applyProtection="1">
      <alignment horizontal="center" vertical="center" wrapText="1"/>
      <protection hidden="1"/>
    </xf>
    <xf numFmtId="0" fontId="14" fillId="6" borderId="10" xfId="0" applyFont="1" applyFill="1" applyBorder="1" applyAlignment="1" applyProtection="1">
      <alignment horizontal="center" vertical="center" wrapText="1"/>
      <protection hidden="1"/>
    </xf>
    <xf numFmtId="0" fontId="14" fillId="6" borderId="33" xfId="0" applyFont="1" applyFill="1" applyBorder="1" applyAlignment="1" applyProtection="1">
      <alignment horizontal="center" vertical="center"/>
      <protection hidden="1"/>
    </xf>
    <xf numFmtId="0" fontId="4" fillId="11" borderId="10" xfId="0" applyFont="1" applyFill="1" applyBorder="1" applyAlignment="1">
      <alignment horizontal="left" vertical="top" wrapText="1"/>
    </xf>
    <xf numFmtId="0" fontId="16" fillId="11" borderId="27" xfId="0" applyFont="1" applyFill="1" applyBorder="1" applyAlignment="1">
      <alignment horizontal="left" vertical="center"/>
    </xf>
    <xf numFmtId="0" fontId="16" fillId="11" borderId="0" xfId="0" applyFont="1" applyFill="1" applyAlignment="1">
      <alignment horizontal="left" vertical="center"/>
    </xf>
    <xf numFmtId="0" fontId="10" fillId="0" borderId="10" xfId="0" applyFont="1" applyBorder="1" applyAlignment="1" applyProtection="1">
      <alignment horizontal="left" vertical="center"/>
      <protection hidden="1"/>
    </xf>
    <xf numFmtId="0" fontId="4" fillId="20" borderId="10" xfId="0" applyFont="1" applyFill="1" applyBorder="1" applyAlignment="1" applyProtection="1">
      <alignment horizontal="left" vertical="top" wrapText="1"/>
      <protection locked="0"/>
    </xf>
    <xf numFmtId="0" fontId="10" fillId="11" borderId="1" xfId="0" applyFont="1" applyFill="1" applyBorder="1" applyAlignment="1">
      <alignment horizontal="left"/>
    </xf>
    <xf numFmtId="3" fontId="1" fillId="20" borderId="1" xfId="0" applyNumberFormat="1" applyFont="1" applyFill="1" applyBorder="1" applyAlignment="1" applyProtection="1">
      <alignment horizontal="center"/>
      <protection locked="0"/>
    </xf>
    <xf numFmtId="3" fontId="1" fillId="18" borderId="9" xfId="0" applyNumberFormat="1" applyFont="1" applyFill="1" applyBorder="1" applyAlignment="1">
      <alignment horizontal="center"/>
    </xf>
    <xf numFmtId="0" fontId="10" fillId="0" borderId="10" xfId="0" applyFont="1" applyBorder="1" applyAlignment="1" applyProtection="1">
      <alignment horizontal="left" vertical="center" wrapText="1"/>
      <protection hidden="1"/>
    </xf>
    <xf numFmtId="3" fontId="1" fillId="20" borderId="9" xfId="0" applyNumberFormat="1" applyFont="1" applyFill="1" applyBorder="1" applyAlignment="1" applyProtection="1">
      <alignment horizontal="center"/>
      <protection locked="0"/>
    </xf>
    <xf numFmtId="0" fontId="10" fillId="0" borderId="9" xfId="0" applyFont="1" applyBorder="1" applyAlignment="1" applyProtection="1">
      <alignment horizontal="left" vertical="center" wrapText="1"/>
      <protection hidden="1"/>
    </xf>
    <xf numFmtId="0" fontId="10" fillId="11" borderId="10" xfId="0" applyFont="1" applyFill="1" applyBorder="1" applyAlignment="1">
      <alignment horizontal="left"/>
    </xf>
    <xf numFmtId="3" fontId="1" fillId="20" borderId="10" xfId="0" applyNumberFormat="1" applyFont="1" applyFill="1" applyBorder="1" applyAlignment="1" applyProtection="1">
      <alignment horizontal="center"/>
      <protection locked="0"/>
    </xf>
    <xf numFmtId="0" fontId="1" fillId="11" borderId="1" xfId="0" applyFont="1" applyFill="1" applyBorder="1" applyAlignment="1">
      <alignment horizontal="center"/>
    </xf>
    <xf numFmtId="3" fontId="1" fillId="11" borderId="1" xfId="0" applyNumberFormat="1" applyFont="1" applyFill="1" applyBorder="1" applyAlignment="1">
      <alignment horizontal="center"/>
    </xf>
    <xf numFmtId="0" fontId="1" fillId="20" borderId="1" xfId="0" applyFont="1" applyFill="1" applyBorder="1" applyAlignment="1" applyProtection="1">
      <alignment horizontal="center"/>
      <protection locked="0"/>
    </xf>
    <xf numFmtId="3" fontId="1" fillId="11" borderId="10" xfId="0" applyNumberFormat="1" applyFont="1" applyFill="1" applyBorder="1" applyAlignment="1">
      <alignment horizontal="center"/>
    </xf>
    <xf numFmtId="0" fontId="4" fillId="20" borderId="12" xfId="0" applyFont="1" applyFill="1" applyBorder="1" applyAlignment="1" applyProtection="1">
      <alignment horizontal="center" vertical="center"/>
      <protection locked="0"/>
    </xf>
    <xf numFmtId="0" fontId="4" fillId="20" borderId="6" xfId="0" applyFont="1" applyFill="1" applyBorder="1" applyAlignment="1" applyProtection="1">
      <alignment horizontal="center" vertical="center"/>
      <protection locked="0"/>
    </xf>
    <xf numFmtId="0" fontId="4" fillId="20" borderId="7" xfId="0" applyFont="1" applyFill="1" applyBorder="1" applyAlignment="1" applyProtection="1">
      <alignment horizontal="center" vertical="center"/>
      <protection locked="0"/>
    </xf>
    <xf numFmtId="10" fontId="4" fillId="11" borderId="30" xfId="0" applyNumberFormat="1" applyFont="1" applyFill="1" applyBorder="1" applyAlignment="1">
      <alignment horizontal="center" vertical="center"/>
    </xf>
    <xf numFmtId="10" fontId="4" fillId="11" borderId="31" xfId="0" applyNumberFormat="1" applyFont="1" applyFill="1" applyBorder="1" applyAlignment="1">
      <alignment horizontal="center" vertical="center"/>
    </xf>
    <xf numFmtId="10" fontId="4" fillId="11" borderId="32" xfId="0" applyNumberFormat="1" applyFont="1" applyFill="1" applyBorder="1" applyAlignment="1">
      <alignment horizontal="center" vertical="center"/>
    </xf>
    <xf numFmtId="10" fontId="4" fillId="20" borderId="30" xfId="0" applyNumberFormat="1" applyFont="1" applyFill="1" applyBorder="1" applyAlignment="1" applyProtection="1">
      <alignment horizontal="center" vertical="center"/>
      <protection locked="0"/>
    </xf>
    <xf numFmtId="10" fontId="4" fillId="20" borderId="31" xfId="0" applyNumberFormat="1" applyFont="1" applyFill="1" applyBorder="1" applyAlignment="1" applyProtection="1">
      <alignment horizontal="center" vertical="center"/>
      <protection locked="0"/>
    </xf>
    <xf numFmtId="10" fontId="4" fillId="20" borderId="32" xfId="0" applyNumberFormat="1" applyFont="1" applyFill="1" applyBorder="1" applyAlignment="1" applyProtection="1">
      <alignment horizontal="center" vertical="center"/>
      <protection locked="0"/>
    </xf>
    <xf numFmtId="0" fontId="4" fillId="11" borderId="12" xfId="0" applyFont="1" applyFill="1" applyBorder="1" applyAlignment="1">
      <alignment horizontal="center" vertical="center"/>
    </xf>
    <xf numFmtId="0" fontId="4" fillId="11" borderId="6" xfId="0" applyFont="1" applyFill="1" applyBorder="1" applyAlignment="1">
      <alignment horizontal="center" vertical="center"/>
    </xf>
    <xf numFmtId="0" fontId="4" fillId="11" borderId="7" xfId="0" applyFont="1" applyFill="1" applyBorder="1" applyAlignment="1">
      <alignment horizontal="center" vertical="center"/>
    </xf>
    <xf numFmtId="0" fontId="4" fillId="0" borderId="29" xfId="0" applyFont="1" applyBorder="1" applyAlignment="1" applyProtection="1">
      <alignment horizontal="right" vertical="center" indent="1"/>
      <protection hidden="1"/>
    </xf>
    <xf numFmtId="0" fontId="10" fillId="0" borderId="11" xfId="0" applyFont="1" applyBorder="1" applyAlignment="1" applyProtection="1">
      <alignment horizontal="left" vertical="center"/>
      <protection hidden="1"/>
    </xf>
    <xf numFmtId="10" fontId="4" fillId="11" borderId="13" xfId="0" applyNumberFormat="1" applyFont="1" applyFill="1" applyBorder="1" applyAlignment="1">
      <alignment horizontal="center" vertical="center"/>
    </xf>
    <xf numFmtId="10" fontId="4" fillId="11" borderId="14" xfId="0" applyNumberFormat="1" applyFont="1" applyFill="1" applyBorder="1" applyAlignment="1">
      <alignment horizontal="center" vertical="center"/>
    </xf>
    <xf numFmtId="10" fontId="4" fillId="11" borderId="15" xfId="0" applyNumberFormat="1" applyFont="1" applyFill="1" applyBorder="1" applyAlignment="1">
      <alignment horizontal="center" vertical="center"/>
    </xf>
    <xf numFmtId="0" fontId="4" fillId="0" borderId="10" xfId="0" applyFont="1" applyBorder="1" applyAlignment="1" applyProtection="1">
      <alignment horizontal="right" vertical="center" indent="1"/>
      <protection hidden="1"/>
    </xf>
    <xf numFmtId="10" fontId="4" fillId="20" borderId="13" xfId="0" applyNumberFormat="1" applyFont="1" applyFill="1" applyBorder="1" applyAlignment="1" applyProtection="1">
      <alignment horizontal="center" vertical="center"/>
      <protection locked="0"/>
    </xf>
    <xf numFmtId="10" fontId="4" fillId="20" borderId="14" xfId="0" applyNumberFormat="1" applyFont="1" applyFill="1" applyBorder="1" applyAlignment="1" applyProtection="1">
      <alignment horizontal="center" vertical="center"/>
      <protection locked="0"/>
    </xf>
    <xf numFmtId="10" fontId="4" fillId="20" borderId="15" xfId="0" applyNumberFormat="1" applyFont="1" applyFill="1" applyBorder="1" applyAlignment="1" applyProtection="1">
      <alignment horizontal="center" vertical="center"/>
      <protection locked="0"/>
    </xf>
    <xf numFmtId="0" fontId="10" fillId="0" borderId="11" xfId="0" applyFont="1" applyBorder="1" applyAlignment="1" applyProtection="1">
      <alignment horizontal="left" vertical="center" wrapText="1"/>
      <protection hidden="1"/>
    </xf>
    <xf numFmtId="3" fontId="4" fillId="20" borderId="2" xfId="0" applyNumberFormat="1" applyFont="1" applyFill="1" applyBorder="1" applyAlignment="1" applyProtection="1">
      <alignment horizontal="center" vertical="center" wrapText="1"/>
      <protection locked="0"/>
    </xf>
    <xf numFmtId="3" fontId="4" fillId="20" borderId="3" xfId="0" applyNumberFormat="1" applyFont="1" applyFill="1" applyBorder="1" applyAlignment="1" applyProtection="1">
      <alignment horizontal="center" vertical="center" wrapText="1"/>
      <protection locked="0"/>
    </xf>
    <xf numFmtId="3" fontId="4" fillId="20" borderId="4" xfId="0" applyNumberFormat="1" applyFont="1" applyFill="1" applyBorder="1" applyAlignment="1" applyProtection="1">
      <alignment horizontal="center" vertical="center" wrapText="1"/>
      <protection locked="0"/>
    </xf>
    <xf numFmtId="3" fontId="4" fillId="11" borderId="2" xfId="0" applyNumberFormat="1" applyFont="1" applyFill="1" applyBorder="1" applyAlignment="1">
      <alignment horizontal="center" vertical="center" wrapText="1"/>
    </xf>
    <xf numFmtId="3" fontId="4" fillId="11" borderId="3" xfId="0" applyNumberFormat="1" applyFont="1" applyFill="1" applyBorder="1" applyAlignment="1">
      <alignment horizontal="center" vertical="center" wrapText="1"/>
    </xf>
    <xf numFmtId="3" fontId="4" fillId="11" borderId="4" xfId="0" applyNumberFormat="1" applyFont="1" applyFill="1" applyBorder="1" applyAlignment="1">
      <alignment horizontal="center" vertical="center" wrapText="1"/>
    </xf>
    <xf numFmtId="0" fontId="10" fillId="0" borderId="1" xfId="0" applyFont="1" applyBorder="1" applyAlignment="1" applyProtection="1">
      <alignment horizontal="left" vertical="center" wrapText="1"/>
      <protection hidden="1"/>
    </xf>
    <xf numFmtId="3" fontId="4" fillId="18" borderId="2" xfId="0" applyNumberFormat="1" applyFont="1" applyFill="1" applyBorder="1" applyAlignment="1">
      <alignment horizontal="center" vertical="center" wrapText="1"/>
    </xf>
    <xf numFmtId="3" fontId="4" fillId="18" borderId="3" xfId="0" applyNumberFormat="1" applyFont="1" applyFill="1" applyBorder="1" applyAlignment="1">
      <alignment horizontal="center" vertical="center" wrapText="1"/>
    </xf>
    <xf numFmtId="3" fontId="4" fillId="18" borderId="4" xfId="0" applyNumberFormat="1" applyFont="1" applyFill="1" applyBorder="1" applyAlignment="1">
      <alignment horizontal="center" vertical="center" wrapText="1"/>
    </xf>
    <xf numFmtId="0" fontId="10" fillId="0" borderId="1" xfId="0" applyFont="1" applyBorder="1" applyAlignment="1" applyProtection="1">
      <alignment horizontal="left" vertical="center"/>
      <protection hidden="1"/>
    </xf>
    <xf numFmtId="0" fontId="4" fillId="11" borderId="9" xfId="0" applyFont="1" applyFill="1" applyBorder="1" applyAlignment="1">
      <alignment horizontal="center" vertical="center" wrapText="1"/>
    </xf>
    <xf numFmtId="0" fontId="4" fillId="20" borderId="9" xfId="0" applyFont="1" applyFill="1" applyBorder="1" applyAlignment="1" applyProtection="1">
      <alignment horizontal="center" vertical="center" wrapText="1"/>
      <protection locked="0"/>
    </xf>
    <xf numFmtId="0" fontId="16" fillId="3" borderId="27" xfId="0" applyFont="1" applyFill="1" applyBorder="1" applyAlignment="1" applyProtection="1">
      <alignment horizontal="left" vertical="center"/>
      <protection hidden="1"/>
    </xf>
    <xf numFmtId="0" fontId="4" fillId="20" borderId="29" xfId="0" applyFont="1" applyFill="1" applyBorder="1" applyAlignment="1" applyProtection="1">
      <alignment horizontal="center" vertical="center" wrapText="1"/>
      <protection locked="0"/>
    </xf>
    <xf numFmtId="0" fontId="4" fillId="11" borderId="29" xfId="0" applyFont="1" applyFill="1" applyBorder="1" applyAlignment="1">
      <alignment horizontal="center" vertical="center" wrapText="1"/>
    </xf>
    <xf numFmtId="0" fontId="10" fillId="0" borderId="9" xfId="0" applyFont="1" applyBorder="1" applyAlignment="1" applyProtection="1">
      <alignment horizontal="left" vertical="center"/>
      <protection hidden="1"/>
    </xf>
    <xf numFmtId="14" fontId="4" fillId="11" borderId="2" xfId="0" applyNumberFormat="1" applyFont="1" applyFill="1" applyBorder="1" applyAlignment="1">
      <alignment horizontal="center" vertical="center"/>
    </xf>
    <xf numFmtId="14" fontId="4" fillId="11" borderId="3" xfId="0" applyNumberFormat="1" applyFont="1" applyFill="1" applyBorder="1" applyAlignment="1">
      <alignment horizontal="center" vertical="center"/>
    </xf>
    <xf numFmtId="14" fontId="4" fillId="11" borderId="4" xfId="0" applyNumberFormat="1" applyFont="1" applyFill="1" applyBorder="1" applyAlignment="1">
      <alignment horizontal="center" vertical="center"/>
    </xf>
    <xf numFmtId="14" fontId="4" fillId="20" borderId="2" xfId="0" applyNumberFormat="1" applyFont="1" applyFill="1" applyBorder="1" applyAlignment="1" applyProtection="1">
      <alignment horizontal="center" vertical="center"/>
      <protection locked="0"/>
    </xf>
    <xf numFmtId="14" fontId="4" fillId="20" borderId="3" xfId="0" applyNumberFormat="1" applyFont="1" applyFill="1" applyBorder="1" applyAlignment="1" applyProtection="1">
      <alignment horizontal="center" vertical="center"/>
      <protection locked="0"/>
    </xf>
    <xf numFmtId="14" fontId="4" fillId="20" borderId="4" xfId="0" applyNumberFormat="1" applyFont="1" applyFill="1" applyBorder="1" applyAlignment="1" applyProtection="1">
      <alignment horizontal="center" vertical="center"/>
      <protection locked="0"/>
    </xf>
    <xf numFmtId="14" fontId="4" fillId="20" borderId="10" xfId="0" applyNumberFormat="1" applyFont="1" applyFill="1" applyBorder="1" applyAlignment="1" applyProtection="1">
      <alignment horizontal="center" vertical="center"/>
      <protection locked="0"/>
    </xf>
    <xf numFmtId="0" fontId="10" fillId="0" borderId="29" xfId="0" applyFont="1" applyBorder="1" applyAlignment="1" applyProtection="1">
      <alignment horizontal="center" vertical="center" wrapText="1"/>
      <protection hidden="1"/>
    </xf>
    <xf numFmtId="0" fontId="10" fillId="0" borderId="27" xfId="0" applyFont="1" applyBorder="1" applyAlignment="1" applyProtection="1">
      <alignment horizontal="center" vertical="center" wrapText="1"/>
      <protection hidden="1"/>
    </xf>
    <xf numFmtId="0" fontId="10" fillId="0" borderId="9" xfId="0" applyFont="1" applyBorder="1" applyAlignment="1" applyProtection="1">
      <alignment horizontal="center" vertical="center" wrapText="1"/>
      <protection hidden="1"/>
    </xf>
    <xf numFmtId="14" fontId="4" fillId="11" borderId="10" xfId="0" applyNumberFormat="1" applyFont="1" applyFill="1" applyBorder="1" applyAlignment="1">
      <alignment horizontal="center" vertical="center"/>
    </xf>
    <xf numFmtId="0" fontId="22" fillId="0" borderId="1" xfId="0" applyFont="1" applyBorder="1" applyAlignment="1" applyProtection="1">
      <alignment horizontal="center" vertical="center" wrapText="1"/>
      <protection hidden="1"/>
    </xf>
    <xf numFmtId="0" fontId="22" fillId="0" borderId="29" xfId="0" applyFont="1" applyBorder="1" applyAlignment="1" applyProtection="1">
      <alignment horizontal="center" vertical="center" wrapText="1"/>
      <protection hidden="1"/>
    </xf>
    <xf numFmtId="0" fontId="22" fillId="0" borderId="27" xfId="0" applyFont="1" applyBorder="1" applyAlignment="1" applyProtection="1">
      <alignment horizontal="center" vertical="center" wrapText="1"/>
      <protection hidden="1"/>
    </xf>
    <xf numFmtId="0" fontId="2" fillId="0" borderId="9" xfId="0" applyFont="1" applyBorder="1" applyAlignment="1" applyProtection="1">
      <alignment horizontal="left"/>
      <protection hidden="1"/>
    </xf>
    <xf numFmtId="0" fontId="10" fillId="11" borderId="9" xfId="0" applyFont="1" applyFill="1" applyBorder="1" applyAlignment="1">
      <alignment horizontal="center" vertical="center" wrapText="1"/>
    </xf>
    <xf numFmtId="0" fontId="10" fillId="11" borderId="29" xfId="0" applyFont="1" applyFill="1" applyBorder="1" applyAlignment="1">
      <alignment horizontal="center" vertical="center" wrapText="1"/>
    </xf>
    <xf numFmtId="0" fontId="10" fillId="11" borderId="27" xfId="0" applyFont="1" applyFill="1" applyBorder="1" applyAlignment="1">
      <alignment horizontal="center" vertical="center" wrapText="1"/>
    </xf>
    <xf numFmtId="0" fontId="14" fillId="6" borderId="27" xfId="0" applyFont="1" applyFill="1" applyBorder="1" applyAlignment="1" applyProtection="1">
      <alignment horizontal="center" vertical="center"/>
      <protection hidden="1"/>
    </xf>
    <xf numFmtId="0" fontId="14" fillId="6" borderId="0" xfId="0" applyFont="1" applyFill="1" applyAlignment="1" applyProtection="1">
      <alignment horizontal="center" vertical="center"/>
      <protection hidden="1"/>
    </xf>
    <xf numFmtId="0" fontId="10" fillId="2" borderId="9" xfId="0" applyFont="1" applyFill="1" applyBorder="1" applyAlignment="1" applyProtection="1">
      <alignment horizontal="center" vertical="center" wrapText="1"/>
      <protection locked="0"/>
    </xf>
    <xf numFmtId="0" fontId="10" fillId="20" borderId="9" xfId="0" applyFont="1" applyFill="1" applyBorder="1" applyAlignment="1" applyProtection="1">
      <alignment horizontal="center" vertical="center" wrapText="1"/>
      <protection locked="0"/>
    </xf>
    <xf numFmtId="0" fontId="4" fillId="13" borderId="2" xfId="0" applyFont="1" applyFill="1" applyBorder="1" applyAlignment="1" applyProtection="1">
      <alignment horizontal="justify" vertical="top"/>
      <protection locked="0"/>
    </xf>
    <xf numFmtId="0" fontId="4" fillId="13" borderId="3" xfId="0" applyFont="1" applyFill="1" applyBorder="1" applyAlignment="1" applyProtection="1">
      <alignment horizontal="justify" vertical="top"/>
      <protection locked="0"/>
    </xf>
    <xf numFmtId="0" fontId="4" fillId="13" borderId="4" xfId="0" applyFont="1" applyFill="1" applyBorder="1" applyAlignment="1" applyProtection="1">
      <alignment horizontal="justify" vertical="top"/>
      <protection locked="0"/>
    </xf>
    <xf numFmtId="0" fontId="19" fillId="13" borderId="2" xfId="0" applyFont="1" applyFill="1" applyBorder="1" applyAlignment="1" applyProtection="1">
      <alignment horizontal="justify" vertical="top" wrapText="1"/>
      <protection locked="0"/>
    </xf>
    <xf numFmtId="0" fontId="19" fillId="13" borderId="3" xfId="0" applyFont="1" applyFill="1" applyBorder="1" applyAlignment="1" applyProtection="1">
      <alignment horizontal="justify" vertical="top" wrapText="1"/>
      <protection locked="0"/>
    </xf>
    <xf numFmtId="0" fontId="19" fillId="13" borderId="4" xfId="0" applyFont="1" applyFill="1" applyBorder="1" applyAlignment="1" applyProtection="1">
      <alignment horizontal="justify" vertical="top" wrapText="1"/>
      <protection locked="0"/>
    </xf>
    <xf numFmtId="0" fontId="4" fillId="0" borderId="29" xfId="0" applyFont="1" applyBorder="1" applyAlignment="1">
      <alignment horizontal="center" vertical="center" wrapText="1"/>
    </xf>
    <xf numFmtId="0" fontId="4" fillId="0" borderId="27"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7" xfId="0" applyFont="1" applyBorder="1" applyAlignment="1">
      <alignment horizontal="center" vertical="center" wrapText="1"/>
    </xf>
    <xf numFmtId="0" fontId="4" fillId="2" borderId="37" xfId="0" applyFont="1" applyFill="1" applyBorder="1" applyAlignment="1" applyProtection="1">
      <alignment horizontal="left" vertical="center" wrapText="1"/>
      <protection locked="0"/>
    </xf>
    <xf numFmtId="0" fontId="4" fillId="2" borderId="37" xfId="0" applyFont="1" applyFill="1" applyBorder="1" applyAlignment="1" applyProtection="1">
      <alignment horizontal="center" vertical="center"/>
      <protection locked="0"/>
    </xf>
    <xf numFmtId="0" fontId="30" fillId="0" borderId="0" xfId="0" applyFont="1" applyAlignment="1" applyProtection="1">
      <alignment horizontal="center" wrapText="1"/>
      <protection hidden="1"/>
    </xf>
    <xf numFmtId="0" fontId="2" fillId="12" borderId="1" xfId="0" applyFont="1" applyFill="1" applyBorder="1" applyAlignment="1">
      <alignment horizontal="center" vertical="center" wrapText="1"/>
    </xf>
    <xf numFmtId="0" fontId="1" fillId="0" borderId="0" xfId="0" applyFont="1" applyAlignment="1">
      <alignment horizontal="justify" vertical="top" wrapText="1"/>
    </xf>
    <xf numFmtId="0" fontId="1" fillId="0" borderId="0" xfId="0" applyFont="1" applyAlignment="1">
      <alignment horizontal="justify" vertical="top"/>
    </xf>
    <xf numFmtId="0" fontId="16" fillId="3" borderId="0" xfId="0" applyFont="1" applyFill="1" applyAlignment="1">
      <alignment horizontal="left" vertical="center"/>
    </xf>
    <xf numFmtId="0" fontId="2" fillId="0" borderId="1" xfId="0" applyFont="1" applyBorder="1" applyAlignment="1">
      <alignment horizontal="center" vertical="center"/>
    </xf>
  </cellXfs>
  <cellStyles count="2">
    <cellStyle name="Lien hypertexte" xfId="1" builtinId="8"/>
    <cellStyle name="Normal" xfId="0" builtinId="0"/>
  </cellStyles>
  <dxfs count="642">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rgb="FFFF0000"/>
      </font>
    </dxf>
    <dxf>
      <font>
        <b/>
        <i val="0"/>
        <color rgb="FFFF0000"/>
      </font>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theme="0"/>
      </font>
      <fill>
        <patternFill>
          <fgColor indexed="64"/>
          <bgColor rgb="FFFF0000"/>
        </patternFill>
      </fill>
    </dxf>
    <dxf>
      <font>
        <b/>
        <i val="0"/>
        <color rgb="FFFF0000"/>
      </font>
    </dxf>
    <dxf>
      <font>
        <b/>
        <i val="0"/>
        <color rgb="FFFF0000"/>
      </font>
    </dxf>
  </dxfs>
  <tableStyles count="0" defaultTableStyle="TableStyleMedium2" defaultPivotStyle="PivotStyleLight16"/>
  <colors>
    <mruColors>
      <color rgb="FFFBDBDC"/>
      <color rgb="FF525252"/>
      <color rgb="FFA5A5A5"/>
      <color rgb="FF007F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5.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9.emf"/><Relationship Id="rId1" Type="http://schemas.openxmlformats.org/officeDocument/2006/relationships/image" Target="../media/image8.emf"/><Relationship Id="rId4" Type="http://schemas.openxmlformats.org/officeDocument/2006/relationships/image" Target="../media/image1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20.emf"/><Relationship Id="rId1" Type="http://schemas.openxmlformats.org/officeDocument/2006/relationships/image" Target="../media/image19.emf"/><Relationship Id="rId4"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xdr:twoCellAnchor>
    <xdr:from>
      <xdr:col>0</xdr:col>
      <xdr:colOff>102870</xdr:colOff>
      <xdr:row>0</xdr:row>
      <xdr:rowOff>108581</xdr:rowOff>
    </xdr:from>
    <xdr:to>
      <xdr:col>7</xdr:col>
      <xdr:colOff>35377</xdr:colOff>
      <xdr:row>4</xdr:row>
      <xdr:rowOff>25991</xdr:rowOff>
    </xdr:to>
    <xdr:grpSp>
      <xdr:nvGrpSpPr>
        <xdr:cNvPr id="10" name="Groupe 9">
          <a:extLst>
            <a:ext uri="{FF2B5EF4-FFF2-40B4-BE49-F238E27FC236}">
              <a16:creationId xmlns:a16="http://schemas.microsoft.com/office/drawing/2014/main" id="{00000000-0008-0000-0000-00000A000000}"/>
            </a:ext>
          </a:extLst>
        </xdr:cNvPr>
        <xdr:cNvGrpSpPr/>
      </xdr:nvGrpSpPr>
      <xdr:grpSpPr>
        <a:xfrm>
          <a:off x="102870" y="108581"/>
          <a:ext cx="2713807" cy="831810"/>
          <a:chOff x="91439" y="60956"/>
          <a:chExt cx="2729046" cy="824191"/>
        </a:xfrm>
      </xdr:grpSpPr>
      <xdr:pic>
        <xdr:nvPicPr>
          <xdr:cNvPr id="3" name="Image 2">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9" name="Imag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7</xdr:col>
      <xdr:colOff>45720</xdr:colOff>
      <xdr:row>0</xdr:row>
      <xdr:rowOff>175260</xdr:rowOff>
    </xdr:from>
    <xdr:to>
      <xdr:col>11</xdr:col>
      <xdr:colOff>170936</xdr:colOff>
      <xdr:row>4</xdr:row>
      <xdr:rowOff>47625</xdr:rowOff>
    </xdr:to>
    <xdr:pic>
      <xdr:nvPicPr>
        <xdr:cNvPr id="2" name="Image 2">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827020" y="175260"/>
          <a:ext cx="16758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160020</xdr:colOff>
      <xdr:row>0</xdr:row>
      <xdr:rowOff>160020</xdr:rowOff>
    </xdr:from>
    <xdr:to>
      <xdr:col>13</xdr:col>
      <xdr:colOff>76218</xdr:colOff>
      <xdr:row>4</xdr:row>
      <xdr:rowOff>87630</xdr:rowOff>
    </xdr:to>
    <xdr:pic>
      <xdr:nvPicPr>
        <xdr:cNvPr id="4" name="Imag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495800" y="16002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93345</xdr:colOff>
      <xdr:row>0</xdr:row>
      <xdr:rowOff>97155</xdr:rowOff>
    </xdr:from>
    <xdr:to>
      <xdr:col>7</xdr:col>
      <xdr:colOff>18232</xdr:colOff>
      <xdr:row>4</xdr:row>
      <xdr:rowOff>18375</xdr:rowOff>
    </xdr:to>
    <xdr:grpSp>
      <xdr:nvGrpSpPr>
        <xdr:cNvPr id="2" name="Groupe 1">
          <a:extLst>
            <a:ext uri="{FF2B5EF4-FFF2-40B4-BE49-F238E27FC236}">
              <a16:creationId xmlns:a16="http://schemas.microsoft.com/office/drawing/2014/main" id="{00000000-0008-0000-0100-000002000000}"/>
            </a:ext>
          </a:extLst>
        </xdr:cNvPr>
        <xdr:cNvGrpSpPr/>
      </xdr:nvGrpSpPr>
      <xdr:grpSpPr>
        <a:xfrm>
          <a:off x="93345" y="97155"/>
          <a:ext cx="2706187" cy="835620"/>
          <a:chOff x="91439" y="60956"/>
          <a:chExt cx="2729046" cy="824191"/>
        </a:xfrm>
      </xdr:grpSpPr>
      <xdr:pic>
        <xdr:nvPicPr>
          <xdr:cNvPr id="3" name="Image 2">
            <a:extLst>
              <a:ext uri="{FF2B5EF4-FFF2-40B4-BE49-F238E27FC236}">
                <a16:creationId xmlns:a16="http://schemas.microsoft.com/office/drawing/2014/main" id="{00000000-0008-0000-01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6</xdr:col>
      <xdr:colOff>381000</xdr:colOff>
      <xdr:row>0</xdr:row>
      <xdr:rowOff>190500</xdr:rowOff>
    </xdr:from>
    <xdr:to>
      <xdr:col>11</xdr:col>
      <xdr:colOff>113786</xdr:colOff>
      <xdr:row>4</xdr:row>
      <xdr:rowOff>60960</xdr:rowOff>
    </xdr:to>
    <xdr:pic>
      <xdr:nvPicPr>
        <xdr:cNvPr id="6" name="Image 2">
          <a:extLst>
            <a:ext uri="{FF2B5EF4-FFF2-40B4-BE49-F238E27FC236}">
              <a16:creationId xmlns:a16="http://schemas.microsoft.com/office/drawing/2014/main" id="{00000000-0008-0000-0100-000006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724150" y="190500"/>
          <a:ext cx="16377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121920</xdr:colOff>
      <xdr:row>0</xdr:row>
      <xdr:rowOff>152400</xdr:rowOff>
    </xdr:from>
    <xdr:to>
      <xdr:col>13</xdr:col>
      <xdr:colOff>38118</xdr:colOff>
      <xdr:row>4</xdr:row>
      <xdr:rowOff>78105</xdr:rowOff>
    </xdr:to>
    <xdr:pic>
      <xdr:nvPicPr>
        <xdr:cNvPr id="7" name="Image 4">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370070" y="152400"/>
          <a:ext cx="67819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289560</xdr:colOff>
          <xdr:row>11</xdr:row>
          <xdr:rowOff>45720</xdr:rowOff>
        </xdr:from>
        <xdr:to>
          <xdr:col>13</xdr:col>
          <xdr:colOff>106680</xdr:colOff>
          <xdr:row>11</xdr:row>
          <xdr:rowOff>830580</xdr:rowOff>
        </xdr:to>
        <xdr:sp macro="" textlink="">
          <xdr:nvSpPr>
            <xdr:cNvPr id="11265" name="Cmd_Btn_Ajout_Destination" hidden="1">
              <a:extLst>
                <a:ext uri="{63B3BB69-23CF-44E3-9099-C40C66FF867C}">
                  <a14:compatExt spid="_x0000_s11265"/>
                </a:ext>
                <a:ext uri="{FF2B5EF4-FFF2-40B4-BE49-F238E27FC236}">
                  <a16:creationId xmlns:a16="http://schemas.microsoft.com/office/drawing/2014/main" id="{00000000-0008-0000-0200-0000012C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350520</xdr:colOff>
          <xdr:row>11</xdr:row>
          <xdr:rowOff>45720</xdr:rowOff>
        </xdr:from>
        <xdr:to>
          <xdr:col>20</xdr:col>
          <xdr:colOff>137160</xdr:colOff>
          <xdr:row>11</xdr:row>
          <xdr:rowOff>830580</xdr:rowOff>
        </xdr:to>
        <xdr:sp macro="" textlink="">
          <xdr:nvSpPr>
            <xdr:cNvPr id="11266" name="Cmd_Btn_Supprimer_Destination" hidden="1">
              <a:extLst>
                <a:ext uri="{63B3BB69-23CF-44E3-9099-C40C66FF867C}">
                  <a14:compatExt spid="_x0000_s11266"/>
                </a:ext>
                <a:ext uri="{FF2B5EF4-FFF2-40B4-BE49-F238E27FC236}">
                  <a16:creationId xmlns:a16="http://schemas.microsoft.com/office/drawing/2014/main" id="{00000000-0008-0000-0200-0000022C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312420</xdr:colOff>
          <xdr:row>31</xdr:row>
          <xdr:rowOff>83820</xdr:rowOff>
        </xdr:from>
        <xdr:to>
          <xdr:col>26</xdr:col>
          <xdr:colOff>289560</xdr:colOff>
          <xdr:row>32</xdr:row>
          <xdr:rowOff>518160</xdr:rowOff>
        </xdr:to>
        <xdr:sp macro="" textlink="">
          <xdr:nvSpPr>
            <xdr:cNvPr id="11267" name="Cmd_Btn_Ajout_Repreneur" hidden="1">
              <a:extLst>
                <a:ext uri="{63B3BB69-23CF-44E3-9099-C40C66FF867C}">
                  <a14:compatExt spid="_x0000_s11267"/>
                </a:ext>
                <a:ext uri="{FF2B5EF4-FFF2-40B4-BE49-F238E27FC236}">
                  <a16:creationId xmlns:a16="http://schemas.microsoft.com/office/drawing/2014/main" id="{00000000-0008-0000-0200-0000032C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350520</xdr:colOff>
          <xdr:row>31</xdr:row>
          <xdr:rowOff>83820</xdr:rowOff>
        </xdr:from>
        <xdr:to>
          <xdr:col>34</xdr:col>
          <xdr:colOff>144780</xdr:colOff>
          <xdr:row>32</xdr:row>
          <xdr:rowOff>518160</xdr:rowOff>
        </xdr:to>
        <xdr:sp macro="" textlink="">
          <xdr:nvSpPr>
            <xdr:cNvPr id="11268" name="Cmd_Btn_Supprimer_Repreneur" hidden="1">
              <a:extLst>
                <a:ext uri="{63B3BB69-23CF-44E3-9099-C40C66FF867C}">
                  <a14:compatExt spid="_x0000_s11268"/>
                </a:ext>
                <a:ext uri="{FF2B5EF4-FFF2-40B4-BE49-F238E27FC236}">
                  <a16:creationId xmlns:a16="http://schemas.microsoft.com/office/drawing/2014/main" id="{00000000-0008-0000-0200-0000042C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xdr:twoCellAnchor>
    <xdr:from>
      <xdr:col>0</xdr:col>
      <xdr:colOff>125170</xdr:colOff>
      <xdr:row>0</xdr:row>
      <xdr:rowOff>127074</xdr:rowOff>
    </xdr:from>
    <xdr:to>
      <xdr:col>6</xdr:col>
      <xdr:colOff>349590</xdr:colOff>
      <xdr:row>4</xdr:row>
      <xdr:rowOff>50983</xdr:rowOff>
    </xdr:to>
    <xdr:grpSp>
      <xdr:nvGrpSpPr>
        <xdr:cNvPr id="2" name="Groupe 1">
          <a:extLst>
            <a:ext uri="{FF2B5EF4-FFF2-40B4-BE49-F238E27FC236}">
              <a16:creationId xmlns:a16="http://schemas.microsoft.com/office/drawing/2014/main" id="{00000000-0008-0000-0200-000002000000}"/>
            </a:ext>
          </a:extLst>
        </xdr:cNvPr>
        <xdr:cNvGrpSpPr/>
      </xdr:nvGrpSpPr>
      <xdr:grpSpPr>
        <a:xfrm>
          <a:off x="125170" y="127074"/>
          <a:ext cx="2838080" cy="838309"/>
          <a:chOff x="91439" y="60956"/>
          <a:chExt cx="2729046" cy="824191"/>
        </a:xfrm>
      </xdr:grpSpPr>
      <xdr:pic>
        <xdr:nvPicPr>
          <xdr:cNvPr id="3" name="Image 2">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5" name="Imag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6</xdr:col>
      <xdr:colOff>388620</xdr:colOff>
      <xdr:row>0</xdr:row>
      <xdr:rowOff>213360</xdr:rowOff>
    </xdr:from>
    <xdr:to>
      <xdr:col>9</xdr:col>
      <xdr:colOff>144266</xdr:colOff>
      <xdr:row>4</xdr:row>
      <xdr:rowOff>83820</xdr:rowOff>
    </xdr:to>
    <xdr:pic>
      <xdr:nvPicPr>
        <xdr:cNvPr id="6" name="Image 2">
          <a:extLst>
            <a:ext uri="{FF2B5EF4-FFF2-40B4-BE49-F238E27FC236}">
              <a16:creationId xmlns:a16="http://schemas.microsoft.com/office/drawing/2014/main" id="{00000000-0008-0000-0200-000006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931795" y="213360"/>
          <a:ext cx="162254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152400</xdr:colOff>
      <xdr:row>0</xdr:row>
      <xdr:rowOff>175260</xdr:rowOff>
    </xdr:from>
    <xdr:to>
      <xdr:col>11</xdr:col>
      <xdr:colOff>68598</xdr:colOff>
      <xdr:row>4</xdr:row>
      <xdr:rowOff>100965</xdr:rowOff>
    </xdr:to>
    <xdr:pic>
      <xdr:nvPicPr>
        <xdr:cNvPr id="7" name="Image 4">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562475" y="175260"/>
          <a:ext cx="67819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38</xdr:col>
          <xdr:colOff>76200</xdr:colOff>
          <xdr:row>1</xdr:row>
          <xdr:rowOff>114300</xdr:rowOff>
        </xdr:from>
        <xdr:to>
          <xdr:col>44</xdr:col>
          <xdr:colOff>182880</xdr:colOff>
          <xdr:row>4</xdr:row>
          <xdr:rowOff>198120</xdr:rowOff>
        </xdr:to>
        <xdr:sp macro="" textlink="">
          <xdr:nvSpPr>
            <xdr:cNvPr id="10241" name="Cmd_Btn_Ajout_Collecte"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xdr:twoCellAnchor>
    <xdr:from>
      <xdr:col>0</xdr:col>
      <xdr:colOff>138503</xdr:colOff>
      <xdr:row>0</xdr:row>
      <xdr:rowOff>130884</xdr:rowOff>
    </xdr:from>
    <xdr:to>
      <xdr:col>3</xdr:col>
      <xdr:colOff>746760</xdr:colOff>
      <xdr:row>4</xdr:row>
      <xdr:rowOff>54793</xdr:rowOff>
    </xdr:to>
    <xdr:grpSp>
      <xdr:nvGrpSpPr>
        <xdr:cNvPr id="2" name="Groupe 1">
          <a:extLst>
            <a:ext uri="{FF2B5EF4-FFF2-40B4-BE49-F238E27FC236}">
              <a16:creationId xmlns:a16="http://schemas.microsoft.com/office/drawing/2014/main" id="{00000000-0008-0000-0300-000002000000}"/>
            </a:ext>
          </a:extLst>
        </xdr:cNvPr>
        <xdr:cNvGrpSpPr/>
      </xdr:nvGrpSpPr>
      <xdr:grpSpPr>
        <a:xfrm>
          <a:off x="138503" y="130884"/>
          <a:ext cx="2879017" cy="838309"/>
          <a:chOff x="91439" y="60956"/>
          <a:chExt cx="2729046" cy="824191"/>
        </a:xfrm>
      </xdr:grpSpPr>
      <xdr:pic>
        <xdr:nvPicPr>
          <xdr:cNvPr id="3" name="Image 2">
            <a:extLst>
              <a:ext uri="{FF2B5EF4-FFF2-40B4-BE49-F238E27FC236}">
                <a16:creationId xmlns:a16="http://schemas.microsoft.com/office/drawing/2014/main" id="{00000000-0008-0000-03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3</xdr:col>
      <xdr:colOff>731520</xdr:colOff>
      <xdr:row>0</xdr:row>
      <xdr:rowOff>205740</xdr:rowOff>
    </xdr:from>
    <xdr:to>
      <xdr:col>7</xdr:col>
      <xdr:colOff>1391</xdr:colOff>
      <xdr:row>4</xdr:row>
      <xdr:rowOff>76200</xdr:rowOff>
    </xdr:to>
    <xdr:pic>
      <xdr:nvPicPr>
        <xdr:cNvPr id="6" name="Image 2">
          <a:extLst>
            <a:ext uri="{FF2B5EF4-FFF2-40B4-BE49-F238E27FC236}">
              <a16:creationId xmlns:a16="http://schemas.microsoft.com/office/drawing/2014/main" id="{00000000-0008-0000-0300-000006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941320" y="205740"/>
          <a:ext cx="162254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7620</xdr:colOff>
      <xdr:row>0</xdr:row>
      <xdr:rowOff>167640</xdr:rowOff>
    </xdr:from>
    <xdr:to>
      <xdr:col>8</xdr:col>
      <xdr:colOff>323868</xdr:colOff>
      <xdr:row>4</xdr:row>
      <xdr:rowOff>93345</xdr:rowOff>
    </xdr:to>
    <xdr:pic>
      <xdr:nvPicPr>
        <xdr:cNvPr id="7" name="Image 4">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570095" y="167640"/>
          <a:ext cx="69724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102870</xdr:colOff>
      <xdr:row>0</xdr:row>
      <xdr:rowOff>108581</xdr:rowOff>
    </xdr:from>
    <xdr:to>
      <xdr:col>7</xdr:col>
      <xdr:colOff>35377</xdr:colOff>
      <xdr:row>4</xdr:row>
      <xdr:rowOff>25991</xdr:rowOff>
    </xdr:to>
    <xdr:grpSp>
      <xdr:nvGrpSpPr>
        <xdr:cNvPr id="2" name="Groupe 1">
          <a:extLst>
            <a:ext uri="{FF2B5EF4-FFF2-40B4-BE49-F238E27FC236}">
              <a16:creationId xmlns:a16="http://schemas.microsoft.com/office/drawing/2014/main" id="{00000000-0008-0000-0400-000002000000}"/>
            </a:ext>
          </a:extLst>
        </xdr:cNvPr>
        <xdr:cNvGrpSpPr/>
      </xdr:nvGrpSpPr>
      <xdr:grpSpPr>
        <a:xfrm>
          <a:off x="102870" y="108581"/>
          <a:ext cx="2713807" cy="831810"/>
          <a:chOff x="91439" y="60956"/>
          <a:chExt cx="2729046" cy="824191"/>
        </a:xfrm>
      </xdr:grpSpPr>
      <xdr:pic>
        <xdr:nvPicPr>
          <xdr:cNvPr id="3" name="Image 2">
            <a:extLst>
              <a:ext uri="{FF2B5EF4-FFF2-40B4-BE49-F238E27FC236}">
                <a16:creationId xmlns:a16="http://schemas.microsoft.com/office/drawing/2014/main" id="{00000000-0008-0000-04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4" name="Imag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5" name="Imag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7</xdr:col>
      <xdr:colOff>45720</xdr:colOff>
      <xdr:row>0</xdr:row>
      <xdr:rowOff>175260</xdr:rowOff>
    </xdr:from>
    <xdr:to>
      <xdr:col>11</xdr:col>
      <xdr:colOff>170936</xdr:colOff>
      <xdr:row>4</xdr:row>
      <xdr:rowOff>47625</xdr:rowOff>
    </xdr:to>
    <xdr:pic>
      <xdr:nvPicPr>
        <xdr:cNvPr id="6" name="Image 2">
          <a:extLst>
            <a:ext uri="{FF2B5EF4-FFF2-40B4-BE49-F238E27FC236}">
              <a16:creationId xmlns:a16="http://schemas.microsoft.com/office/drawing/2014/main" id="{00000000-0008-0000-0400-000006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769870" y="175260"/>
          <a:ext cx="1649216" cy="786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160020</xdr:colOff>
      <xdr:row>0</xdr:row>
      <xdr:rowOff>160020</xdr:rowOff>
    </xdr:from>
    <xdr:to>
      <xdr:col>13</xdr:col>
      <xdr:colOff>76218</xdr:colOff>
      <xdr:row>4</xdr:row>
      <xdr:rowOff>87630</xdr:rowOff>
    </xdr:to>
    <xdr:pic>
      <xdr:nvPicPr>
        <xdr:cNvPr id="7" name="Image 4">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408170" y="160020"/>
          <a:ext cx="678198" cy="8420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1137303</xdr:colOff>
      <xdr:row>0</xdr:row>
      <xdr:rowOff>215265</xdr:rowOff>
    </xdr:from>
    <xdr:to>
      <xdr:col>7</xdr:col>
      <xdr:colOff>1207659</xdr:colOff>
      <xdr:row>4</xdr:row>
      <xdr:rowOff>30480</xdr:rowOff>
    </xdr:to>
    <xdr:pic>
      <xdr:nvPicPr>
        <xdr:cNvPr id="2" name="Imag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5923" y="215265"/>
          <a:ext cx="3407916" cy="7296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70503</xdr:colOff>
      <xdr:row>1</xdr:row>
      <xdr:rowOff>99060</xdr:rowOff>
    </xdr:from>
    <xdr:to>
      <xdr:col>1</xdr:col>
      <xdr:colOff>791714</xdr:colOff>
      <xdr:row>3</xdr:row>
      <xdr:rowOff>99060</xdr:rowOff>
    </xdr:to>
    <xdr:pic>
      <xdr:nvPicPr>
        <xdr:cNvPr id="3" name="Image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503" y="327660"/>
          <a:ext cx="1109831"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1249680</xdr:colOff>
      <xdr:row>0</xdr:row>
      <xdr:rowOff>152400</xdr:rowOff>
    </xdr:from>
    <xdr:to>
      <xdr:col>8</xdr:col>
      <xdr:colOff>685818</xdr:colOff>
      <xdr:row>4</xdr:row>
      <xdr:rowOff>78105</xdr:rowOff>
    </xdr:to>
    <xdr:pic>
      <xdr:nvPicPr>
        <xdr:cNvPr id="4" name="Image 4">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8781"/>
        <a:stretch>
          <a:fillRect/>
        </a:stretch>
      </xdr:blipFill>
      <xdr:spPr bwMode="auto">
        <a:xfrm>
          <a:off x="4975860" y="15240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38</xdr:col>
          <xdr:colOff>76200</xdr:colOff>
          <xdr:row>1</xdr:row>
          <xdr:rowOff>114300</xdr:rowOff>
        </xdr:from>
        <xdr:to>
          <xdr:col>44</xdr:col>
          <xdr:colOff>236220</xdr:colOff>
          <xdr:row>4</xdr:row>
          <xdr:rowOff>198120</xdr:rowOff>
        </xdr:to>
        <xdr:sp macro="" textlink="">
          <xdr:nvSpPr>
            <xdr:cNvPr id="3075" name="Cmd_Btn_Ajout_Collecte"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xdr:twoCellAnchor>
    <xdr:from>
      <xdr:col>0</xdr:col>
      <xdr:colOff>138503</xdr:colOff>
      <xdr:row>0</xdr:row>
      <xdr:rowOff>130884</xdr:rowOff>
    </xdr:from>
    <xdr:to>
      <xdr:col>3</xdr:col>
      <xdr:colOff>746760</xdr:colOff>
      <xdr:row>4</xdr:row>
      <xdr:rowOff>54793</xdr:rowOff>
    </xdr:to>
    <xdr:grpSp>
      <xdr:nvGrpSpPr>
        <xdr:cNvPr id="7" name="Groupe 6">
          <a:extLst>
            <a:ext uri="{FF2B5EF4-FFF2-40B4-BE49-F238E27FC236}">
              <a16:creationId xmlns:a16="http://schemas.microsoft.com/office/drawing/2014/main" id="{00000000-0008-0000-0600-000007000000}"/>
            </a:ext>
          </a:extLst>
        </xdr:cNvPr>
        <xdr:cNvGrpSpPr/>
      </xdr:nvGrpSpPr>
      <xdr:grpSpPr>
        <a:xfrm>
          <a:off x="138503" y="130884"/>
          <a:ext cx="2879017" cy="838309"/>
          <a:chOff x="91439" y="60956"/>
          <a:chExt cx="2729046" cy="824191"/>
        </a:xfrm>
      </xdr:grpSpPr>
      <xdr:pic>
        <xdr:nvPicPr>
          <xdr:cNvPr id="8" name="Image 7">
            <a:extLst>
              <a:ext uri="{FF2B5EF4-FFF2-40B4-BE49-F238E27FC236}">
                <a16:creationId xmlns:a16="http://schemas.microsoft.com/office/drawing/2014/main" id="{00000000-0008-0000-0600-000008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9" name="Image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10" name="Image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3</xdr:col>
      <xdr:colOff>731520</xdr:colOff>
      <xdr:row>0</xdr:row>
      <xdr:rowOff>205740</xdr:rowOff>
    </xdr:from>
    <xdr:to>
      <xdr:col>7</xdr:col>
      <xdr:colOff>1391</xdr:colOff>
      <xdr:row>4</xdr:row>
      <xdr:rowOff>76200</xdr:rowOff>
    </xdr:to>
    <xdr:pic>
      <xdr:nvPicPr>
        <xdr:cNvPr id="2" name="Image 2">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3002280" y="205740"/>
          <a:ext cx="16758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7620</xdr:colOff>
      <xdr:row>0</xdr:row>
      <xdr:rowOff>167640</xdr:rowOff>
    </xdr:from>
    <xdr:to>
      <xdr:col>8</xdr:col>
      <xdr:colOff>323868</xdr:colOff>
      <xdr:row>4</xdr:row>
      <xdr:rowOff>93345</xdr:rowOff>
    </xdr:to>
    <xdr:pic>
      <xdr:nvPicPr>
        <xdr:cNvPr id="3" name="Image 4">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686300" y="16764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289560</xdr:colOff>
          <xdr:row>11</xdr:row>
          <xdr:rowOff>45720</xdr:rowOff>
        </xdr:from>
        <xdr:to>
          <xdr:col>13</xdr:col>
          <xdr:colOff>99060</xdr:colOff>
          <xdr:row>11</xdr:row>
          <xdr:rowOff>830580</xdr:rowOff>
        </xdr:to>
        <xdr:sp macro="" textlink="">
          <xdr:nvSpPr>
            <xdr:cNvPr id="4097" name="Cmd_Btn_Ajout_Destination" hidden="1">
              <a:extLst>
                <a:ext uri="{63B3BB69-23CF-44E3-9099-C40C66FF867C}">
                  <a14:compatExt spid="_x0000_s4097"/>
                </a:ext>
                <a:ext uri="{FF2B5EF4-FFF2-40B4-BE49-F238E27FC236}">
                  <a16:creationId xmlns:a16="http://schemas.microsoft.com/office/drawing/2014/main" id="{00000000-0008-0000-0700-00000110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350520</xdr:colOff>
          <xdr:row>11</xdr:row>
          <xdr:rowOff>45720</xdr:rowOff>
        </xdr:from>
        <xdr:to>
          <xdr:col>20</xdr:col>
          <xdr:colOff>121920</xdr:colOff>
          <xdr:row>11</xdr:row>
          <xdr:rowOff>830580</xdr:rowOff>
        </xdr:to>
        <xdr:sp macro="" textlink="">
          <xdr:nvSpPr>
            <xdr:cNvPr id="4098" name="Cmd_Btn_Supprimer_Destination" hidden="1">
              <a:extLst>
                <a:ext uri="{63B3BB69-23CF-44E3-9099-C40C66FF867C}">
                  <a14:compatExt spid="_x0000_s4098"/>
                </a:ext>
                <a:ext uri="{FF2B5EF4-FFF2-40B4-BE49-F238E27FC236}">
                  <a16:creationId xmlns:a16="http://schemas.microsoft.com/office/drawing/2014/main" id="{00000000-0008-0000-0700-00000210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312420</xdr:colOff>
          <xdr:row>33</xdr:row>
          <xdr:rowOff>83820</xdr:rowOff>
        </xdr:from>
        <xdr:to>
          <xdr:col>26</xdr:col>
          <xdr:colOff>289560</xdr:colOff>
          <xdr:row>34</xdr:row>
          <xdr:rowOff>518160</xdr:rowOff>
        </xdr:to>
        <xdr:sp macro="" textlink="">
          <xdr:nvSpPr>
            <xdr:cNvPr id="4106" name="Cmd_Btn_Ajout_Repreneur" hidden="1">
              <a:extLst>
                <a:ext uri="{63B3BB69-23CF-44E3-9099-C40C66FF867C}">
                  <a14:compatExt spid="_x0000_s4106"/>
                </a:ext>
                <a:ext uri="{FF2B5EF4-FFF2-40B4-BE49-F238E27FC236}">
                  <a16:creationId xmlns:a16="http://schemas.microsoft.com/office/drawing/2014/main" id="{00000000-0008-0000-0700-00000A10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350520</xdr:colOff>
          <xdr:row>33</xdr:row>
          <xdr:rowOff>83820</xdr:rowOff>
        </xdr:from>
        <xdr:to>
          <xdr:col>34</xdr:col>
          <xdr:colOff>137160</xdr:colOff>
          <xdr:row>34</xdr:row>
          <xdr:rowOff>518160</xdr:rowOff>
        </xdr:to>
        <xdr:sp macro="" textlink="">
          <xdr:nvSpPr>
            <xdr:cNvPr id="4107" name="Cmd_Btn_Supprimer_Repreneur" hidden="1">
              <a:extLst>
                <a:ext uri="{63B3BB69-23CF-44E3-9099-C40C66FF867C}">
                  <a14:compatExt spid="_x0000_s4107"/>
                </a:ext>
                <a:ext uri="{FF2B5EF4-FFF2-40B4-BE49-F238E27FC236}">
                  <a16:creationId xmlns:a16="http://schemas.microsoft.com/office/drawing/2014/main" id="{00000000-0008-0000-0700-00000B10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fPrintsWithSheet="0"/>
      </xdr:twoCellAnchor>
    </mc:Choice>
    <mc:Fallback/>
  </mc:AlternateContent>
  <xdr:twoCellAnchor>
    <xdr:from>
      <xdr:col>0</xdr:col>
      <xdr:colOff>125170</xdr:colOff>
      <xdr:row>0</xdr:row>
      <xdr:rowOff>127074</xdr:rowOff>
    </xdr:from>
    <xdr:to>
      <xdr:col>6</xdr:col>
      <xdr:colOff>349590</xdr:colOff>
      <xdr:row>4</xdr:row>
      <xdr:rowOff>50983</xdr:rowOff>
    </xdr:to>
    <xdr:grpSp>
      <xdr:nvGrpSpPr>
        <xdr:cNvPr id="10" name="Groupe 9">
          <a:extLst>
            <a:ext uri="{FF2B5EF4-FFF2-40B4-BE49-F238E27FC236}">
              <a16:creationId xmlns:a16="http://schemas.microsoft.com/office/drawing/2014/main" id="{00000000-0008-0000-0700-00000A000000}"/>
            </a:ext>
          </a:extLst>
        </xdr:cNvPr>
        <xdr:cNvGrpSpPr/>
      </xdr:nvGrpSpPr>
      <xdr:grpSpPr>
        <a:xfrm>
          <a:off x="125170" y="127074"/>
          <a:ext cx="2838080" cy="838309"/>
          <a:chOff x="91439" y="60956"/>
          <a:chExt cx="2729046" cy="824191"/>
        </a:xfrm>
      </xdr:grpSpPr>
      <xdr:pic>
        <xdr:nvPicPr>
          <xdr:cNvPr id="11" name="Image 10">
            <a:extLst>
              <a:ext uri="{FF2B5EF4-FFF2-40B4-BE49-F238E27FC236}">
                <a16:creationId xmlns:a16="http://schemas.microsoft.com/office/drawing/2014/main" id="{00000000-0008-0000-0700-00000B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12" name="Image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17" name="Image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6</xdr:col>
      <xdr:colOff>388620</xdr:colOff>
      <xdr:row>0</xdr:row>
      <xdr:rowOff>213360</xdr:rowOff>
    </xdr:from>
    <xdr:to>
      <xdr:col>9</xdr:col>
      <xdr:colOff>144266</xdr:colOff>
      <xdr:row>4</xdr:row>
      <xdr:rowOff>83820</xdr:rowOff>
    </xdr:to>
    <xdr:pic>
      <xdr:nvPicPr>
        <xdr:cNvPr id="2" name="Image 2">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3002280" y="213360"/>
          <a:ext cx="16758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152400</xdr:colOff>
      <xdr:row>0</xdr:row>
      <xdr:rowOff>175260</xdr:rowOff>
    </xdr:from>
    <xdr:to>
      <xdr:col>11</xdr:col>
      <xdr:colOff>68598</xdr:colOff>
      <xdr:row>4</xdr:row>
      <xdr:rowOff>100965</xdr:rowOff>
    </xdr:to>
    <xdr:pic>
      <xdr:nvPicPr>
        <xdr:cNvPr id="3" name="Image 4">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686300" y="17526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100965</xdr:colOff>
      <xdr:row>0</xdr:row>
      <xdr:rowOff>106676</xdr:rowOff>
    </xdr:from>
    <xdr:to>
      <xdr:col>7</xdr:col>
      <xdr:colOff>35377</xdr:colOff>
      <xdr:row>4</xdr:row>
      <xdr:rowOff>22181</xdr:rowOff>
    </xdr:to>
    <xdr:grpSp>
      <xdr:nvGrpSpPr>
        <xdr:cNvPr id="2" name="Groupe 1">
          <a:extLst>
            <a:ext uri="{FF2B5EF4-FFF2-40B4-BE49-F238E27FC236}">
              <a16:creationId xmlns:a16="http://schemas.microsoft.com/office/drawing/2014/main" id="{00000000-0008-0000-0800-000002000000}"/>
            </a:ext>
          </a:extLst>
        </xdr:cNvPr>
        <xdr:cNvGrpSpPr/>
      </xdr:nvGrpSpPr>
      <xdr:grpSpPr>
        <a:xfrm>
          <a:off x="100965" y="106676"/>
          <a:ext cx="2715712" cy="829905"/>
          <a:chOff x="91439" y="60956"/>
          <a:chExt cx="2729046" cy="824191"/>
        </a:xfrm>
      </xdr:grpSpPr>
      <xdr:pic>
        <xdr:nvPicPr>
          <xdr:cNvPr id="3" name="Image 2">
            <a:extLst>
              <a:ext uri="{FF2B5EF4-FFF2-40B4-BE49-F238E27FC236}">
                <a16:creationId xmlns:a16="http://schemas.microsoft.com/office/drawing/2014/main" id="{00000000-0008-0000-08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4" name="Image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5" name="Image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7</xdr:col>
      <xdr:colOff>7620</xdr:colOff>
      <xdr:row>0</xdr:row>
      <xdr:rowOff>198120</xdr:rowOff>
    </xdr:from>
    <xdr:to>
      <xdr:col>11</xdr:col>
      <xdr:colOff>129026</xdr:colOff>
      <xdr:row>4</xdr:row>
      <xdr:rowOff>68580</xdr:rowOff>
    </xdr:to>
    <xdr:pic>
      <xdr:nvPicPr>
        <xdr:cNvPr id="6" name="Image 2">
          <a:extLst>
            <a:ext uri="{FF2B5EF4-FFF2-40B4-BE49-F238E27FC236}">
              <a16:creationId xmlns:a16="http://schemas.microsoft.com/office/drawing/2014/main" id="{00000000-0008-0000-0800-000006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788920" y="198120"/>
          <a:ext cx="16758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137160</xdr:colOff>
      <xdr:row>0</xdr:row>
      <xdr:rowOff>160020</xdr:rowOff>
    </xdr:from>
    <xdr:to>
      <xdr:col>13</xdr:col>
      <xdr:colOff>53358</xdr:colOff>
      <xdr:row>4</xdr:row>
      <xdr:rowOff>85725</xdr:rowOff>
    </xdr:to>
    <xdr:pic>
      <xdr:nvPicPr>
        <xdr:cNvPr id="7" name="Image 4">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472940" y="16002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93345</xdr:colOff>
      <xdr:row>0</xdr:row>
      <xdr:rowOff>97155</xdr:rowOff>
    </xdr:from>
    <xdr:to>
      <xdr:col>7</xdr:col>
      <xdr:colOff>18232</xdr:colOff>
      <xdr:row>4</xdr:row>
      <xdr:rowOff>18375</xdr:rowOff>
    </xdr:to>
    <xdr:grpSp>
      <xdr:nvGrpSpPr>
        <xdr:cNvPr id="6" name="Groupe 5">
          <a:extLst>
            <a:ext uri="{FF2B5EF4-FFF2-40B4-BE49-F238E27FC236}">
              <a16:creationId xmlns:a16="http://schemas.microsoft.com/office/drawing/2014/main" id="{00000000-0008-0000-0900-000006000000}"/>
            </a:ext>
          </a:extLst>
        </xdr:cNvPr>
        <xdr:cNvGrpSpPr/>
      </xdr:nvGrpSpPr>
      <xdr:grpSpPr>
        <a:xfrm>
          <a:off x="93345" y="97155"/>
          <a:ext cx="2706187" cy="835620"/>
          <a:chOff x="91439" y="60956"/>
          <a:chExt cx="2729046" cy="824191"/>
        </a:xfrm>
      </xdr:grpSpPr>
      <xdr:pic>
        <xdr:nvPicPr>
          <xdr:cNvPr id="7" name="Image 6">
            <a:extLst>
              <a:ext uri="{FF2B5EF4-FFF2-40B4-BE49-F238E27FC236}">
                <a16:creationId xmlns:a16="http://schemas.microsoft.com/office/drawing/2014/main" id="{00000000-0008-0000-0900-000007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8" name="Image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13" name="Image 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6</xdr:col>
      <xdr:colOff>381000</xdr:colOff>
      <xdr:row>0</xdr:row>
      <xdr:rowOff>190500</xdr:rowOff>
    </xdr:from>
    <xdr:to>
      <xdr:col>11</xdr:col>
      <xdr:colOff>113786</xdr:colOff>
      <xdr:row>4</xdr:row>
      <xdr:rowOff>60960</xdr:rowOff>
    </xdr:to>
    <xdr:pic>
      <xdr:nvPicPr>
        <xdr:cNvPr id="2" name="Image 2">
          <a:extLst>
            <a:ext uri="{FF2B5EF4-FFF2-40B4-BE49-F238E27FC236}">
              <a16:creationId xmlns:a16="http://schemas.microsoft.com/office/drawing/2014/main" id="{00000000-0008-0000-0900-000002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773680" y="190500"/>
          <a:ext cx="16758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121920</xdr:colOff>
      <xdr:row>0</xdr:row>
      <xdr:rowOff>152400</xdr:rowOff>
    </xdr:from>
    <xdr:to>
      <xdr:col>13</xdr:col>
      <xdr:colOff>38118</xdr:colOff>
      <xdr:row>4</xdr:row>
      <xdr:rowOff>78105</xdr:rowOff>
    </xdr:to>
    <xdr:pic>
      <xdr:nvPicPr>
        <xdr:cNvPr id="3" name="Image 4">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457700" y="15240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97155</xdr:colOff>
      <xdr:row>0</xdr:row>
      <xdr:rowOff>93345</xdr:rowOff>
    </xdr:from>
    <xdr:to>
      <xdr:col>7</xdr:col>
      <xdr:colOff>22042</xdr:colOff>
      <xdr:row>4</xdr:row>
      <xdr:rowOff>22185</xdr:rowOff>
    </xdr:to>
    <xdr:grpSp>
      <xdr:nvGrpSpPr>
        <xdr:cNvPr id="2" name="Groupe 1">
          <a:extLst>
            <a:ext uri="{FF2B5EF4-FFF2-40B4-BE49-F238E27FC236}">
              <a16:creationId xmlns:a16="http://schemas.microsoft.com/office/drawing/2014/main" id="{00000000-0008-0000-0A00-000002000000}"/>
            </a:ext>
          </a:extLst>
        </xdr:cNvPr>
        <xdr:cNvGrpSpPr/>
      </xdr:nvGrpSpPr>
      <xdr:grpSpPr>
        <a:xfrm>
          <a:off x="97155" y="93345"/>
          <a:ext cx="2706187" cy="843240"/>
          <a:chOff x="91439" y="60956"/>
          <a:chExt cx="2729046" cy="824191"/>
        </a:xfrm>
      </xdr:grpSpPr>
      <xdr:pic>
        <xdr:nvPicPr>
          <xdr:cNvPr id="3" name="Image 2">
            <a:extLst>
              <a:ext uri="{FF2B5EF4-FFF2-40B4-BE49-F238E27FC236}">
                <a16:creationId xmlns:a16="http://schemas.microsoft.com/office/drawing/2014/main" id="{00000000-0008-0000-0A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39" y="246870"/>
            <a:ext cx="975675" cy="436890"/>
          </a:xfrm>
          <a:prstGeom prst="rect">
            <a:avLst/>
          </a:prstGeom>
        </xdr:spPr>
      </xdr:pic>
      <xdr:pic>
        <xdr:nvPicPr>
          <xdr:cNvPr id="4" name="Image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78" y="60956"/>
            <a:ext cx="731174" cy="824191"/>
          </a:xfrm>
          <a:prstGeom prst="rect">
            <a:avLst/>
          </a:prstGeom>
        </xdr:spPr>
      </xdr:pic>
      <xdr:pic>
        <xdr:nvPicPr>
          <xdr:cNvPr id="5" name="Imag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28825" y="114300"/>
            <a:ext cx="791660" cy="716190"/>
          </a:xfrm>
          <a:prstGeom prst="rect">
            <a:avLst/>
          </a:prstGeom>
        </xdr:spPr>
      </xdr:pic>
    </xdr:grpSp>
    <xdr:clientData/>
  </xdr:twoCellAnchor>
  <xdr:twoCellAnchor editAs="oneCell">
    <xdr:from>
      <xdr:col>7</xdr:col>
      <xdr:colOff>22860</xdr:colOff>
      <xdr:row>0</xdr:row>
      <xdr:rowOff>167640</xdr:rowOff>
    </xdr:from>
    <xdr:to>
      <xdr:col>11</xdr:col>
      <xdr:colOff>144266</xdr:colOff>
      <xdr:row>4</xdr:row>
      <xdr:rowOff>38100</xdr:rowOff>
    </xdr:to>
    <xdr:pic>
      <xdr:nvPicPr>
        <xdr:cNvPr id="6" name="Image 2">
          <a:extLst>
            <a:ext uri="{FF2B5EF4-FFF2-40B4-BE49-F238E27FC236}">
              <a16:creationId xmlns:a16="http://schemas.microsoft.com/office/drawing/2014/main" id="{00000000-0008-0000-0A00-000006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4285"/>
        <a:stretch/>
      </xdr:blipFill>
      <xdr:spPr bwMode="auto">
        <a:xfrm>
          <a:off x="2804160" y="167640"/>
          <a:ext cx="1675886"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0</xdr:row>
      <xdr:rowOff>129540</xdr:rowOff>
    </xdr:from>
    <xdr:to>
      <xdr:col>13</xdr:col>
      <xdr:colOff>68598</xdr:colOff>
      <xdr:row>4</xdr:row>
      <xdr:rowOff>55245</xdr:rowOff>
    </xdr:to>
    <xdr:pic>
      <xdr:nvPicPr>
        <xdr:cNvPr id="7" name="Image 4">
          <a:extLst>
            <a:ext uri="{FF2B5EF4-FFF2-40B4-BE49-F238E27FC236}">
              <a16:creationId xmlns:a16="http://schemas.microsoft.com/office/drawing/2014/main" id="{00000000-0008-0000-0A00-00000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t="8781"/>
        <a:stretch>
          <a:fillRect/>
        </a:stretch>
      </xdr:blipFill>
      <xdr:spPr bwMode="auto">
        <a:xfrm>
          <a:off x="4488180" y="129540"/>
          <a:ext cx="693438" cy="840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es%20Documents\Ordures%20M&#233;nag&#232;res\AREC\2021\86_C.C_DU_CIVRAISIEN_EN_POITOU_Enquete_Collecte_20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organisme"/>
      <sheetName val="Compostage_N-1"/>
      <sheetName val="Donnee_quantitative_N-1"/>
      <sheetName val="Descriptif_collecte_N-1"/>
      <sheetName val="Eco-organisme_N-1"/>
      <sheetName val="Descriptif_collecte"/>
      <sheetName val="Donnee_quantitative"/>
      <sheetName val="TGAP"/>
      <sheetName val="Compostage"/>
      <sheetName val="Apports_directs_installations"/>
      <sheetName val="Liste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hème AREC_ORD">
  <a:themeElements>
    <a:clrScheme name="AREC">
      <a:dk1>
        <a:sysClr val="windowText" lastClr="000000"/>
      </a:dk1>
      <a:lt1>
        <a:sysClr val="window" lastClr="FFFFFF"/>
      </a:lt1>
      <a:dk2>
        <a:srgbClr val="464168"/>
      </a:dk2>
      <a:lt2>
        <a:srgbClr val="EA5153"/>
      </a:lt2>
      <a:accent1>
        <a:srgbClr val="A5A5A5"/>
      </a:accent1>
      <a:accent2>
        <a:srgbClr val="E63A11"/>
      </a:accent2>
      <a:accent3>
        <a:srgbClr val="6C4797"/>
      </a:accent3>
      <a:accent4>
        <a:srgbClr val="FBB900"/>
      </a:accent4>
      <a:accent5>
        <a:srgbClr val="00A8E7"/>
      </a:accent5>
      <a:accent6>
        <a:srgbClr val="60B350"/>
      </a:accent6>
      <a:hlink>
        <a:srgbClr val="007F8D"/>
      </a:hlink>
      <a:folHlink>
        <a:srgbClr val="B96E68"/>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hème AREC_ORD" id="{AB864FEF-7934-4763-96C2-2ABAB4F56034}" vid="{0EA5D068-5BC1-443B-8E2E-786BF60F7D30}"/>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reseaucompost.org/formations/le-dispositif-pgprox" TargetMode="External"/><Relationship Id="rId2" Type="http://schemas.openxmlformats.org/officeDocument/2006/relationships/hyperlink" Target="https://nouvelle-aquitaine.reseaucompost.fr/" TargetMode="External"/><Relationship Id="rId1" Type="http://schemas.openxmlformats.org/officeDocument/2006/relationships/hyperlink" Target="http://lesactivateurs.org/geo-compost/"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9.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2.xml"/><Relationship Id="rId11" Type="http://schemas.openxmlformats.org/officeDocument/2006/relationships/image" Target="../media/image11.emf"/><Relationship Id="rId5" Type="http://schemas.openxmlformats.org/officeDocument/2006/relationships/image" Target="../media/image8.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10.emf"/></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2.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16.emf"/><Relationship Id="rId4" Type="http://schemas.openxmlformats.org/officeDocument/2006/relationships/control" Target="../activeX/activeX6.xml"/></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9.xml"/><Relationship Id="rId3" Type="http://schemas.openxmlformats.org/officeDocument/2006/relationships/vmlDrawing" Target="../drawings/vmlDrawing4.vml"/><Relationship Id="rId7" Type="http://schemas.openxmlformats.org/officeDocument/2006/relationships/image" Target="../media/image18.emf"/><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ontrol" Target="../activeX/activeX8.xml"/><Relationship Id="rId11" Type="http://schemas.openxmlformats.org/officeDocument/2006/relationships/image" Target="../media/image20.emf"/><Relationship Id="rId5" Type="http://schemas.openxmlformats.org/officeDocument/2006/relationships/image" Target="../media/image17.emf"/><Relationship Id="rId10" Type="http://schemas.openxmlformats.org/officeDocument/2006/relationships/control" Target="../activeX/activeX10.xml"/><Relationship Id="rId4" Type="http://schemas.openxmlformats.org/officeDocument/2006/relationships/control" Target="../activeX/activeX7.xml"/><Relationship Id="rId9" Type="http://schemas.openxmlformats.org/officeDocument/2006/relationships/image" Target="../media/image19.emf"/></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reseaucompost.org/formations/le-dispositif-pgprox" TargetMode="External"/><Relationship Id="rId2" Type="http://schemas.openxmlformats.org/officeDocument/2006/relationships/hyperlink" Target="https://nouvelle-aquitaine.reseaucompost.fr/" TargetMode="External"/><Relationship Id="rId1" Type="http://schemas.openxmlformats.org/officeDocument/2006/relationships/hyperlink" Target="http://lesactivateurs.org/geo-compost/" TargetMode="Externa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XFD37"/>
  <sheetViews>
    <sheetView showGridLines="0" showRowColHeaders="0" zoomScaleNormal="100" zoomScaleSheetLayoutView="85" zoomScalePageLayoutView="70" workbookViewId="0">
      <selection activeCell="Y17" sqref="Y17:AE17"/>
    </sheetView>
  </sheetViews>
  <sheetFormatPr baseColWidth="10" defaultColWidth="5.6640625" defaultRowHeight="13.2" x14ac:dyDescent="0.25"/>
  <cols>
    <col min="1" max="5" width="5.6640625" style="2"/>
    <col min="6" max="6" width="6.5546875" style="2" bestFit="1" customWidth="1"/>
    <col min="7" max="18" width="5.6640625" style="2"/>
    <col min="19" max="19" width="6.6640625" style="2" customWidth="1"/>
    <col min="20" max="16382" width="5.6640625" style="2"/>
    <col min="16383" max="16383" width="15.6640625" style="2" bestFit="1" customWidth="1"/>
    <col min="16384" max="16384" width="5.6640625" style="2"/>
  </cols>
  <sheetData>
    <row r="1" spans="1:97 16383:16384"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8"/>
      <c r="CS1" s="18"/>
      <c r="XFC1" s="2" t="s">
        <v>5977</v>
      </c>
      <c r="XFD1" s="2">
        <v>2033</v>
      </c>
    </row>
    <row r="2" spans="1:97 16383:16384"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8"/>
      <c r="CS2" s="18"/>
      <c r="XFC2" s="2" t="s">
        <v>5978</v>
      </c>
    </row>
    <row r="3" spans="1:97 16383:16384"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8"/>
      <c r="CS3" s="18"/>
    </row>
    <row r="4" spans="1:97 16383:16384"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8"/>
      <c r="CS4" s="18"/>
    </row>
    <row r="5" spans="1:97 16383:16384"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8"/>
      <c r="CS5" s="18"/>
    </row>
    <row r="6" spans="1:97 16383:16384" ht="18" customHeight="1" x14ac:dyDescent="0.25">
      <c r="A6" s="6" t="s">
        <v>6649</v>
      </c>
      <c r="B6" s="5"/>
      <c r="C6" s="5"/>
      <c r="D6" s="5"/>
      <c r="E6" s="5"/>
      <c r="F6" s="5"/>
      <c r="G6" s="5"/>
      <c r="H6" s="34" t="s">
        <v>7258</v>
      </c>
      <c r="I6" s="5"/>
      <c r="J6" s="5"/>
      <c r="K6" s="5"/>
      <c r="L6" s="1"/>
      <c r="M6" s="5"/>
      <c r="N6" s="5"/>
      <c r="O6" s="5"/>
      <c r="P6" s="5"/>
      <c r="Q6" s="5"/>
      <c r="R6" s="5"/>
      <c r="S6" s="5"/>
      <c r="T6" s="5"/>
      <c r="U6" s="5"/>
      <c r="V6" s="5"/>
      <c r="W6" s="5"/>
      <c r="X6" s="5"/>
      <c r="Y6" s="5"/>
      <c r="Z6" s="5"/>
      <c r="AA6" s="5"/>
      <c r="AB6" s="5"/>
      <c r="AC6" s="5"/>
      <c r="AD6" s="1"/>
      <c r="AE6" s="18"/>
      <c r="CS6" s="18"/>
    </row>
    <row r="7" spans="1:97 16383:16384" ht="18" customHeight="1" x14ac:dyDescent="0.3">
      <c r="A7" s="1"/>
      <c r="B7" s="1"/>
      <c r="C7" s="1"/>
      <c r="D7" s="1"/>
      <c r="E7" s="1"/>
      <c r="F7" s="1"/>
      <c r="G7" s="1"/>
      <c r="H7" s="35" t="s">
        <v>7259</v>
      </c>
      <c r="I7" s="1"/>
      <c r="J7" s="1"/>
      <c r="K7" s="1"/>
      <c r="L7" s="28"/>
      <c r="M7" s="1"/>
      <c r="N7" s="1"/>
      <c r="O7" s="1"/>
      <c r="P7" s="1"/>
      <c r="Q7" s="1"/>
      <c r="R7" s="1"/>
      <c r="S7" s="1"/>
      <c r="T7" s="1"/>
      <c r="U7" s="1"/>
      <c r="V7" s="1"/>
      <c r="W7" s="1"/>
      <c r="X7" s="1"/>
      <c r="Y7" s="1"/>
      <c r="Z7" s="1"/>
      <c r="AA7" s="1"/>
      <c r="AB7" s="1"/>
      <c r="AC7" s="1"/>
      <c r="AD7" s="1"/>
      <c r="AE7" s="18"/>
      <c r="CS7" s="18"/>
    </row>
    <row r="8" spans="1:97 16383:16384" ht="18" customHeight="1" thickBot="1" x14ac:dyDescent="0.3">
      <c r="A8" s="3"/>
      <c r="B8" s="3"/>
      <c r="C8" s="3"/>
      <c r="D8" s="3"/>
      <c r="E8" s="3"/>
      <c r="F8" s="3"/>
      <c r="G8" s="3"/>
      <c r="H8" s="3"/>
      <c r="I8" s="3"/>
      <c r="J8" s="3"/>
      <c r="K8" s="3"/>
      <c r="L8" s="36"/>
      <c r="M8" s="3"/>
      <c r="N8" s="3"/>
      <c r="O8" s="3"/>
      <c r="P8" s="3"/>
      <c r="Q8" s="3"/>
      <c r="R8" s="3"/>
      <c r="S8" s="3"/>
      <c r="T8" s="3"/>
      <c r="U8" s="3"/>
      <c r="V8" s="3"/>
      <c r="W8" s="3"/>
      <c r="X8" s="3"/>
      <c r="Y8" s="3"/>
      <c r="Z8" s="3"/>
      <c r="AA8" s="3"/>
      <c r="AB8" s="3"/>
      <c r="AC8" s="3"/>
      <c r="AD8" s="3"/>
      <c r="AE8" s="3"/>
      <c r="AI8" s="60"/>
      <c r="CS8" s="18"/>
    </row>
    <row r="9" spans="1:97 16383:16384"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8"/>
      <c r="CS9" s="18"/>
    </row>
    <row r="10" spans="1:97 16383:16384" x14ac:dyDescent="0.25">
      <c r="A10" s="4" t="s">
        <v>7240</v>
      </c>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8"/>
      <c r="CS10" s="18"/>
    </row>
    <row r="11" spans="1:97 16383:16384"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8"/>
      <c r="CS11" s="18"/>
    </row>
    <row r="12" spans="1:97 16383:16384" x14ac:dyDescent="0.25">
      <c r="A12" s="1"/>
      <c r="B12" s="116" t="s">
        <v>4</v>
      </c>
      <c r="C12" s="116"/>
      <c r="D12" s="117" t="s">
        <v>6456</v>
      </c>
      <c r="E12" s="117"/>
      <c r="F12" s="117"/>
      <c r="G12" s="117"/>
      <c r="H12" s="117"/>
      <c r="I12" s="61">
        <v>100</v>
      </c>
      <c r="J12" s="44" t="s">
        <v>6457</v>
      </c>
      <c r="K12" s="1"/>
      <c r="L12" s="117" t="s">
        <v>6358</v>
      </c>
      <c r="M12" s="117"/>
      <c r="N12" s="117"/>
      <c r="O12" s="117"/>
      <c r="P12" s="117"/>
      <c r="Q12" s="118">
        <v>42370</v>
      </c>
      <c r="R12" s="119"/>
      <c r="S12" s="119"/>
      <c r="T12" s="8" t="s">
        <v>6458</v>
      </c>
      <c r="U12" s="1"/>
      <c r="V12" s="1"/>
      <c r="W12" s="1"/>
      <c r="X12" s="1"/>
      <c r="Y12" s="1"/>
      <c r="Z12" s="1"/>
      <c r="AA12" s="1"/>
      <c r="AB12" s="1"/>
      <c r="AC12" s="1"/>
      <c r="AD12" s="1"/>
      <c r="AE12" s="18"/>
      <c r="CS12" s="18"/>
    </row>
    <row r="13" spans="1:97 16383:16384" x14ac:dyDescent="0.2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8"/>
      <c r="CS13" s="18"/>
    </row>
    <row r="14" spans="1:97 16383:16384" x14ac:dyDescent="0.25">
      <c r="A14" s="4" t="s">
        <v>5917</v>
      </c>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8"/>
      <c r="CS14" s="18"/>
    </row>
    <row r="15" spans="1:97 16383:16384" ht="21.6" customHeight="1" x14ac:dyDescent="0.25">
      <c r="A15" s="86" t="s">
        <v>6674</v>
      </c>
      <c r="B15" s="1"/>
      <c r="C15" s="1"/>
      <c r="D15" s="1"/>
      <c r="E15" s="1"/>
      <c r="F15" s="1"/>
      <c r="G15" s="1"/>
      <c r="H15" s="1"/>
      <c r="I15" s="1"/>
      <c r="J15" s="1"/>
      <c r="K15" s="1"/>
      <c r="L15" s="1"/>
      <c r="M15" s="1"/>
      <c r="N15" s="1"/>
      <c r="O15" s="1"/>
      <c r="P15" s="1"/>
      <c r="Q15" s="1"/>
      <c r="R15" s="11"/>
      <c r="S15" s="1"/>
      <c r="T15" s="1"/>
      <c r="U15" s="1"/>
      <c r="V15" s="1"/>
      <c r="W15" s="1"/>
      <c r="X15" s="1"/>
      <c r="Y15" s="1"/>
      <c r="Z15" s="1"/>
      <c r="AA15" s="1"/>
      <c r="AB15" s="1"/>
      <c r="AC15" s="1"/>
      <c r="AD15" s="1"/>
      <c r="AE15" s="18"/>
      <c r="CS15" s="18"/>
    </row>
    <row r="16" spans="1:97 16383:16384" ht="28.2" customHeight="1" x14ac:dyDescent="0.25">
      <c r="A16" s="100" t="s">
        <v>22</v>
      </c>
      <c r="B16" s="100"/>
      <c r="C16" s="100"/>
      <c r="D16" s="100"/>
      <c r="E16" s="100"/>
      <c r="F16" s="100"/>
      <c r="G16" s="100"/>
      <c r="H16" s="100"/>
      <c r="I16" s="100"/>
      <c r="J16" s="100" t="s">
        <v>21</v>
      </c>
      <c r="K16" s="100"/>
      <c r="L16" s="100" t="s">
        <v>23</v>
      </c>
      <c r="M16" s="100"/>
      <c r="N16" s="100"/>
      <c r="O16" s="100"/>
      <c r="P16" s="100" t="s">
        <v>24</v>
      </c>
      <c r="Q16" s="100"/>
      <c r="R16" s="100"/>
      <c r="S16" s="100"/>
      <c r="T16" s="98" t="s">
        <v>5949</v>
      </c>
      <c r="U16" s="98"/>
      <c r="V16" s="98"/>
      <c r="W16" s="98"/>
      <c r="X16" s="98"/>
      <c r="Y16" s="100" t="s">
        <v>25</v>
      </c>
      <c r="Z16" s="100"/>
      <c r="AA16" s="100"/>
      <c r="AB16" s="100"/>
      <c r="AC16" s="100"/>
      <c r="AD16" s="100"/>
      <c r="AE16" s="100"/>
      <c r="CS16" s="18"/>
    </row>
    <row r="17" spans="1:97" ht="13.2" customHeight="1" x14ac:dyDescent="0.25">
      <c r="A17" s="104" t="s">
        <v>39</v>
      </c>
      <c r="B17" s="105"/>
      <c r="C17" s="105"/>
      <c r="D17" s="105"/>
      <c r="E17" s="105"/>
      <c r="F17" s="105"/>
      <c r="G17" s="105"/>
      <c r="H17" s="105"/>
      <c r="I17" s="106"/>
      <c r="J17" s="102" t="s">
        <v>7241</v>
      </c>
      <c r="K17" s="102"/>
      <c r="L17" s="103">
        <v>43178</v>
      </c>
      <c r="M17" s="103"/>
      <c r="N17" s="103"/>
      <c r="O17" s="103"/>
      <c r="P17" s="103"/>
      <c r="Q17" s="103"/>
      <c r="R17" s="103"/>
      <c r="S17" s="103"/>
      <c r="T17" s="99"/>
      <c r="U17" s="99"/>
      <c r="V17" s="99"/>
      <c r="W17" s="99"/>
      <c r="X17" s="99"/>
      <c r="Y17" s="101" t="s">
        <v>7260</v>
      </c>
      <c r="Z17" s="101"/>
      <c r="AA17" s="101"/>
      <c r="AB17" s="101"/>
      <c r="AC17" s="101"/>
      <c r="AD17" s="101"/>
      <c r="AE17" s="101"/>
      <c r="CS17" s="18"/>
    </row>
    <row r="18" spans="1:97" ht="13.2" customHeight="1" x14ac:dyDescent="0.25">
      <c r="A18" s="104" t="s">
        <v>7242</v>
      </c>
      <c r="B18" s="105"/>
      <c r="C18" s="105"/>
      <c r="D18" s="105"/>
      <c r="E18" s="105"/>
      <c r="F18" s="105"/>
      <c r="G18" s="105"/>
      <c r="H18" s="105"/>
      <c r="I18" s="106"/>
      <c r="J18" s="102"/>
      <c r="K18" s="102"/>
      <c r="L18" s="103">
        <v>44290</v>
      </c>
      <c r="M18" s="103"/>
      <c r="N18" s="103"/>
      <c r="O18" s="103"/>
      <c r="P18" s="103"/>
      <c r="Q18" s="103"/>
      <c r="R18" s="103"/>
      <c r="S18" s="103"/>
      <c r="T18" s="99"/>
      <c r="U18" s="99"/>
      <c r="V18" s="99"/>
      <c r="W18" s="99"/>
      <c r="X18" s="99"/>
      <c r="Y18" s="101"/>
      <c r="Z18" s="101"/>
      <c r="AA18" s="101"/>
      <c r="AB18" s="101"/>
      <c r="AC18" s="101"/>
      <c r="AD18" s="101"/>
      <c r="AE18" s="101"/>
      <c r="CS18" s="18"/>
    </row>
    <row r="19" spans="1:97" ht="13.2" customHeight="1" x14ac:dyDescent="0.25">
      <c r="A19" s="104" t="s">
        <v>30</v>
      </c>
      <c r="B19" s="105"/>
      <c r="C19" s="105"/>
      <c r="D19" s="105"/>
      <c r="E19" s="105"/>
      <c r="F19" s="105"/>
      <c r="G19" s="105"/>
      <c r="H19" s="105"/>
      <c r="I19" s="106"/>
      <c r="J19" s="102"/>
      <c r="K19" s="102"/>
      <c r="L19" s="103">
        <v>44290</v>
      </c>
      <c r="M19" s="103"/>
      <c r="N19" s="103"/>
      <c r="O19" s="103"/>
      <c r="P19" s="103"/>
      <c r="Q19" s="103"/>
      <c r="R19" s="103"/>
      <c r="S19" s="103"/>
      <c r="T19" s="99"/>
      <c r="U19" s="99"/>
      <c r="V19" s="99"/>
      <c r="W19" s="99"/>
      <c r="X19" s="99"/>
      <c r="Y19" s="101"/>
      <c r="Z19" s="101"/>
      <c r="AA19" s="101"/>
      <c r="AB19" s="101"/>
      <c r="AC19" s="101"/>
      <c r="AD19" s="101"/>
      <c r="AE19" s="101"/>
      <c r="CS19" s="18"/>
    </row>
    <row r="20" spans="1:97" x14ac:dyDescent="0.25">
      <c r="A20" s="104" t="s">
        <v>35</v>
      </c>
      <c r="B20" s="105"/>
      <c r="C20" s="105"/>
      <c r="D20" s="105"/>
      <c r="E20" s="105"/>
      <c r="F20" s="105"/>
      <c r="G20" s="105"/>
      <c r="H20" s="105"/>
      <c r="I20" s="106"/>
      <c r="J20" s="102"/>
      <c r="K20" s="102"/>
      <c r="L20" s="103">
        <v>41699</v>
      </c>
      <c r="M20" s="103"/>
      <c r="N20" s="103"/>
      <c r="O20" s="103"/>
      <c r="P20" s="103"/>
      <c r="Q20" s="103"/>
      <c r="R20" s="103"/>
      <c r="S20" s="103"/>
      <c r="T20" s="99"/>
      <c r="U20" s="99"/>
      <c r="V20" s="99"/>
      <c r="W20" s="99"/>
      <c r="X20" s="99"/>
      <c r="Y20" s="101" t="s">
        <v>7243</v>
      </c>
      <c r="Z20" s="101"/>
      <c r="AA20" s="101"/>
      <c r="AB20" s="101"/>
      <c r="AC20" s="101"/>
      <c r="AD20" s="101"/>
      <c r="AE20" s="101"/>
      <c r="CS20" s="18"/>
    </row>
    <row r="21" spans="1:97" x14ac:dyDescent="0.25">
      <c r="A21" s="104" t="s">
        <v>7244</v>
      </c>
      <c r="B21" s="105"/>
      <c r="C21" s="105"/>
      <c r="D21" s="105"/>
      <c r="E21" s="105"/>
      <c r="F21" s="105"/>
      <c r="G21" s="105"/>
      <c r="H21" s="105"/>
      <c r="I21" s="106"/>
      <c r="J21" s="102"/>
      <c r="K21" s="102"/>
      <c r="L21" s="103">
        <v>43466</v>
      </c>
      <c r="M21" s="103"/>
      <c r="N21" s="103"/>
      <c r="O21" s="103"/>
      <c r="P21" s="103"/>
      <c r="Q21" s="103"/>
      <c r="R21" s="103"/>
      <c r="S21" s="103"/>
      <c r="T21" s="99"/>
      <c r="U21" s="99"/>
      <c r="V21" s="99"/>
      <c r="W21" s="99"/>
      <c r="X21" s="99"/>
      <c r="Y21" s="101"/>
      <c r="Z21" s="101"/>
      <c r="AA21" s="101"/>
      <c r="AB21" s="101"/>
      <c r="AC21" s="101"/>
      <c r="AD21" s="101"/>
      <c r="AE21" s="101"/>
      <c r="CS21" s="18"/>
    </row>
    <row r="22" spans="1:97" x14ac:dyDescent="0.25">
      <c r="A22" s="104" t="s">
        <v>7245</v>
      </c>
      <c r="B22" s="105"/>
      <c r="C22" s="105"/>
      <c r="D22" s="105"/>
      <c r="E22" s="105"/>
      <c r="F22" s="105"/>
      <c r="G22" s="105"/>
      <c r="H22" s="105"/>
      <c r="I22" s="106"/>
      <c r="J22" s="102"/>
      <c r="K22" s="102"/>
      <c r="L22" s="103">
        <v>44012</v>
      </c>
      <c r="M22" s="103"/>
      <c r="N22" s="103"/>
      <c r="O22" s="103"/>
      <c r="P22" s="103"/>
      <c r="Q22" s="103"/>
      <c r="R22" s="103"/>
      <c r="S22" s="103"/>
      <c r="T22" s="99"/>
      <c r="U22" s="99"/>
      <c r="V22" s="99"/>
      <c r="W22" s="99"/>
      <c r="X22" s="99"/>
      <c r="Y22" s="101"/>
      <c r="Z22" s="101"/>
      <c r="AA22" s="101"/>
      <c r="AB22" s="101"/>
      <c r="AC22" s="101"/>
      <c r="AD22" s="101"/>
      <c r="AE22" s="101"/>
      <c r="CS22" s="18"/>
    </row>
    <row r="23" spans="1:97" x14ac:dyDescent="0.25">
      <c r="A23" s="104" t="s">
        <v>40</v>
      </c>
      <c r="B23" s="105"/>
      <c r="C23" s="105"/>
      <c r="D23" s="105"/>
      <c r="E23" s="105"/>
      <c r="F23" s="105"/>
      <c r="G23" s="105"/>
      <c r="H23" s="105"/>
      <c r="I23" s="106"/>
      <c r="J23" s="102" t="s">
        <v>7241</v>
      </c>
      <c r="K23" s="102"/>
      <c r="L23" s="103">
        <v>42992</v>
      </c>
      <c r="M23" s="103"/>
      <c r="N23" s="103"/>
      <c r="O23" s="103"/>
      <c r="P23" s="103"/>
      <c r="Q23" s="103"/>
      <c r="R23" s="103"/>
      <c r="S23" s="103"/>
      <c r="T23" s="99"/>
      <c r="U23" s="99"/>
      <c r="V23" s="99"/>
      <c r="W23" s="99"/>
      <c r="X23" s="99"/>
      <c r="Y23" s="101"/>
      <c r="Z23" s="101"/>
      <c r="AA23" s="101"/>
      <c r="AB23" s="101"/>
      <c r="AC23" s="101"/>
      <c r="AD23" s="101"/>
      <c r="AE23" s="101"/>
      <c r="CS23" s="18"/>
    </row>
    <row r="24" spans="1:97" x14ac:dyDescent="0.25">
      <c r="A24" s="104" t="s">
        <v>29</v>
      </c>
      <c r="B24" s="105"/>
      <c r="C24" s="105"/>
      <c r="D24" s="105"/>
      <c r="E24" s="105"/>
      <c r="F24" s="105"/>
      <c r="G24" s="105"/>
      <c r="H24" s="105"/>
      <c r="I24" s="106"/>
      <c r="J24" s="102"/>
      <c r="K24" s="102"/>
      <c r="L24" s="103">
        <v>44927</v>
      </c>
      <c r="M24" s="103"/>
      <c r="N24" s="103"/>
      <c r="O24" s="103"/>
      <c r="P24" s="103"/>
      <c r="Q24" s="103"/>
      <c r="R24" s="103"/>
      <c r="S24" s="103"/>
      <c r="T24" s="99"/>
      <c r="U24" s="99"/>
      <c r="V24" s="99"/>
      <c r="W24" s="99"/>
      <c r="X24" s="99"/>
      <c r="Y24" s="101"/>
      <c r="Z24" s="101"/>
      <c r="AA24" s="101"/>
      <c r="AB24" s="101"/>
      <c r="AC24" s="101"/>
      <c r="AD24" s="101"/>
      <c r="AE24" s="101"/>
      <c r="CS24" s="18"/>
    </row>
    <row r="25" spans="1:97" x14ac:dyDescent="0.25">
      <c r="A25" s="104"/>
      <c r="B25" s="105"/>
      <c r="C25" s="105"/>
      <c r="D25" s="105"/>
      <c r="E25" s="105"/>
      <c r="F25" s="105"/>
      <c r="G25" s="105"/>
      <c r="H25" s="105"/>
      <c r="I25" s="106"/>
      <c r="J25" s="102"/>
      <c r="K25" s="102"/>
      <c r="L25" s="103"/>
      <c r="M25" s="103"/>
      <c r="N25" s="103"/>
      <c r="O25" s="103"/>
      <c r="P25" s="103"/>
      <c r="Q25" s="103"/>
      <c r="R25" s="103"/>
      <c r="S25" s="103"/>
      <c r="T25" s="99"/>
      <c r="U25" s="99"/>
      <c r="V25" s="99"/>
      <c r="W25" s="99"/>
      <c r="X25" s="99"/>
      <c r="Y25" s="101"/>
      <c r="Z25" s="101"/>
      <c r="AA25" s="101"/>
      <c r="AB25" s="101"/>
      <c r="AC25" s="101"/>
      <c r="AD25" s="101"/>
      <c r="AE25" s="101"/>
      <c r="CS25" s="18"/>
    </row>
    <row r="26" spans="1:97" x14ac:dyDescent="0.25">
      <c r="A26" s="104"/>
      <c r="B26" s="105"/>
      <c r="C26" s="105"/>
      <c r="D26" s="105"/>
      <c r="E26" s="105"/>
      <c r="F26" s="105"/>
      <c r="G26" s="105"/>
      <c r="H26" s="105"/>
      <c r="I26" s="106"/>
      <c r="J26" s="102"/>
      <c r="K26" s="102"/>
      <c r="L26" s="103"/>
      <c r="M26" s="103"/>
      <c r="N26" s="103"/>
      <c r="O26" s="103"/>
      <c r="P26" s="103"/>
      <c r="Q26" s="103"/>
      <c r="R26" s="103"/>
      <c r="S26" s="103"/>
      <c r="T26" s="99"/>
      <c r="U26" s="99"/>
      <c r="V26" s="99"/>
      <c r="W26" s="99"/>
      <c r="X26" s="99"/>
      <c r="Y26" s="101"/>
      <c r="Z26" s="101"/>
      <c r="AA26" s="101"/>
      <c r="AB26" s="101"/>
      <c r="AC26" s="101"/>
      <c r="AD26" s="101"/>
      <c r="AE26" s="101"/>
      <c r="CS26" s="18"/>
    </row>
    <row r="27" spans="1:97" x14ac:dyDescent="0.25">
      <c r="A27" s="104"/>
      <c r="B27" s="105"/>
      <c r="C27" s="105"/>
      <c r="D27" s="105"/>
      <c r="E27" s="105"/>
      <c r="F27" s="105"/>
      <c r="G27" s="105"/>
      <c r="H27" s="105"/>
      <c r="I27" s="106"/>
      <c r="J27" s="102"/>
      <c r="K27" s="102"/>
      <c r="L27" s="103"/>
      <c r="M27" s="103"/>
      <c r="N27" s="103"/>
      <c r="O27" s="103"/>
      <c r="P27" s="103"/>
      <c r="Q27" s="103"/>
      <c r="R27" s="103"/>
      <c r="S27" s="103"/>
      <c r="T27" s="99"/>
      <c r="U27" s="99"/>
      <c r="V27" s="99"/>
      <c r="W27" s="99"/>
      <c r="X27" s="99"/>
      <c r="Y27" s="101"/>
      <c r="Z27" s="101"/>
      <c r="AA27" s="101"/>
      <c r="AB27" s="101"/>
      <c r="AC27" s="101"/>
      <c r="AD27" s="101"/>
      <c r="AE27" s="101"/>
      <c r="CS27" s="18"/>
    </row>
    <row r="28" spans="1:97" x14ac:dyDescent="0.25">
      <c r="A28" s="104"/>
      <c r="B28" s="105"/>
      <c r="C28" s="105"/>
      <c r="D28" s="105"/>
      <c r="E28" s="105"/>
      <c r="F28" s="105"/>
      <c r="G28" s="105"/>
      <c r="H28" s="105"/>
      <c r="I28" s="106"/>
      <c r="J28" s="102"/>
      <c r="K28" s="102"/>
      <c r="L28" s="103"/>
      <c r="M28" s="103"/>
      <c r="N28" s="103"/>
      <c r="O28" s="103"/>
      <c r="P28" s="103"/>
      <c r="Q28" s="103"/>
      <c r="R28" s="103"/>
      <c r="S28" s="103"/>
      <c r="T28" s="99"/>
      <c r="U28" s="99"/>
      <c r="V28" s="99"/>
      <c r="W28" s="99"/>
      <c r="X28" s="99"/>
      <c r="Y28" s="101"/>
      <c r="Z28" s="101"/>
      <c r="AA28" s="101"/>
      <c r="AB28" s="101"/>
      <c r="AC28" s="101"/>
      <c r="AD28" s="101"/>
      <c r="AE28" s="101"/>
      <c r="CS28" s="18"/>
    </row>
    <row r="29" spans="1:97" x14ac:dyDescent="0.25">
      <c r="A29" s="104"/>
      <c r="B29" s="105"/>
      <c r="C29" s="105"/>
      <c r="D29" s="105"/>
      <c r="E29" s="105"/>
      <c r="F29" s="105"/>
      <c r="G29" s="105"/>
      <c r="H29" s="105"/>
      <c r="I29" s="106"/>
      <c r="J29" s="102"/>
      <c r="K29" s="102"/>
      <c r="L29" s="103"/>
      <c r="M29" s="103"/>
      <c r="N29" s="103"/>
      <c r="O29" s="103"/>
      <c r="P29" s="103"/>
      <c r="Q29" s="103"/>
      <c r="R29" s="103"/>
      <c r="S29" s="103"/>
      <c r="T29" s="99"/>
      <c r="U29" s="99"/>
      <c r="V29" s="99"/>
      <c r="W29" s="99"/>
      <c r="X29" s="99"/>
      <c r="Y29" s="101"/>
      <c r="Z29" s="101"/>
      <c r="AA29" s="101"/>
      <c r="AB29" s="101"/>
      <c r="AC29" s="101"/>
      <c r="AD29" s="101"/>
      <c r="AE29" s="101"/>
      <c r="CS29" s="18"/>
    </row>
    <row r="30" spans="1:97" x14ac:dyDescent="0.25">
      <c r="A30" s="104"/>
      <c r="B30" s="105"/>
      <c r="C30" s="105"/>
      <c r="D30" s="105"/>
      <c r="E30" s="105"/>
      <c r="F30" s="105"/>
      <c r="G30" s="105"/>
      <c r="H30" s="105"/>
      <c r="I30" s="106"/>
      <c r="J30" s="102"/>
      <c r="K30" s="102"/>
      <c r="L30" s="103"/>
      <c r="M30" s="103"/>
      <c r="N30" s="103"/>
      <c r="O30" s="103"/>
      <c r="P30" s="103"/>
      <c r="Q30" s="103"/>
      <c r="R30" s="103"/>
      <c r="S30" s="103"/>
      <c r="T30" s="99"/>
      <c r="U30" s="99"/>
      <c r="V30" s="99"/>
      <c r="W30" s="99"/>
      <c r="X30" s="99"/>
      <c r="Y30" s="101"/>
      <c r="Z30" s="101"/>
      <c r="AA30" s="101"/>
      <c r="AB30" s="101"/>
      <c r="AC30" s="101"/>
      <c r="AD30" s="101"/>
      <c r="AE30" s="101"/>
      <c r="CS30" s="18"/>
    </row>
    <row r="31" spans="1:97"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row>
    <row r="32" spans="1:97" x14ac:dyDescent="0.25">
      <c r="A32" s="39" t="s">
        <v>5982</v>
      </c>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row>
    <row r="33" spans="1:31" x14ac:dyDescent="0.25">
      <c r="A33" s="107"/>
      <c r="B33" s="108"/>
      <c r="C33" s="108"/>
      <c r="D33" s="10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9"/>
    </row>
    <row r="34" spans="1:31" x14ac:dyDescent="0.25">
      <c r="A34" s="110"/>
      <c r="B34" s="111"/>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2"/>
    </row>
    <row r="35" spans="1:31" x14ac:dyDescent="0.25">
      <c r="A35" s="110"/>
      <c r="B35" s="111"/>
      <c r="C35" s="111"/>
      <c r="D35" s="111"/>
      <c r="E35" s="111"/>
      <c r="F35" s="111"/>
      <c r="G35" s="111"/>
      <c r="H35" s="111"/>
      <c r="I35" s="111"/>
      <c r="J35" s="111"/>
      <c r="K35" s="111"/>
      <c r="L35" s="111"/>
      <c r="M35" s="111"/>
      <c r="N35" s="111"/>
      <c r="O35" s="111"/>
      <c r="P35" s="111"/>
      <c r="Q35" s="111"/>
      <c r="R35" s="111"/>
      <c r="S35" s="111"/>
      <c r="T35" s="111"/>
      <c r="U35" s="111"/>
      <c r="V35" s="111"/>
      <c r="W35" s="111"/>
      <c r="X35" s="111"/>
      <c r="Y35" s="111"/>
      <c r="Z35" s="111"/>
      <c r="AA35" s="111"/>
      <c r="AB35" s="111"/>
      <c r="AC35" s="111"/>
      <c r="AD35" s="111"/>
      <c r="AE35" s="112"/>
    </row>
    <row r="36" spans="1:31" x14ac:dyDescent="0.25">
      <c r="A36" s="110"/>
      <c r="B36" s="111"/>
      <c r="C36" s="111"/>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2"/>
    </row>
    <row r="37" spans="1:31" x14ac:dyDescent="0.25">
      <c r="A37" s="113"/>
      <c r="B37" s="114"/>
      <c r="C37" s="114"/>
      <c r="D37" s="114"/>
      <c r="E37" s="114"/>
      <c r="F37" s="114"/>
      <c r="G37" s="114"/>
      <c r="H37" s="114"/>
      <c r="I37" s="114"/>
      <c r="J37" s="114"/>
      <c r="K37" s="114"/>
      <c r="L37" s="114"/>
      <c r="M37" s="114"/>
      <c r="N37" s="114"/>
      <c r="O37" s="114"/>
      <c r="P37" s="114"/>
      <c r="Q37" s="114"/>
      <c r="R37" s="114"/>
      <c r="S37" s="114"/>
      <c r="T37" s="114"/>
      <c r="U37" s="114"/>
      <c r="V37" s="114"/>
      <c r="W37" s="114"/>
      <c r="X37" s="114"/>
      <c r="Y37" s="114"/>
      <c r="Z37" s="114"/>
      <c r="AA37" s="114"/>
      <c r="AB37" s="114"/>
      <c r="AC37" s="114"/>
      <c r="AD37" s="114"/>
      <c r="AE37" s="115"/>
    </row>
  </sheetData>
  <sheetProtection algorithmName="SHA-512" hashValue="25rb4JcrMFACgNXVxajmA/BsSN9LtDWP5qgPN9amezjBKWjfDC9w7z6Dg9P2Gqxg3s5mD12cdx1NIIt6rBujcA==" saltValue="vfTJIL/sIsHp1iye06vxVA==" spinCount="100000" sheet="1" scenarios="1" selectLockedCells="1"/>
  <mergeCells count="95">
    <mergeCell ref="B12:C12"/>
    <mergeCell ref="A16:I16"/>
    <mergeCell ref="J16:K16"/>
    <mergeCell ref="P16:S16"/>
    <mergeCell ref="A17:I17"/>
    <mergeCell ref="L16:O16"/>
    <mergeCell ref="J17:K17"/>
    <mergeCell ref="P17:S17"/>
    <mergeCell ref="D12:H12"/>
    <mergeCell ref="L12:P12"/>
    <mergeCell ref="Q12:S12"/>
    <mergeCell ref="A33:AE37"/>
    <mergeCell ref="J22:K22"/>
    <mergeCell ref="A18:I18"/>
    <mergeCell ref="A28:I28"/>
    <mergeCell ref="A19:I19"/>
    <mergeCell ref="A20:I20"/>
    <mergeCell ref="A21:I21"/>
    <mergeCell ref="A22:I22"/>
    <mergeCell ref="A23:I23"/>
    <mergeCell ref="J18:K18"/>
    <mergeCell ref="A29:I29"/>
    <mergeCell ref="A30:I30"/>
    <mergeCell ref="P19:S19"/>
    <mergeCell ref="J21:K21"/>
    <mergeCell ref="P21:S21"/>
    <mergeCell ref="J23:K23"/>
    <mergeCell ref="A26:I26"/>
    <mergeCell ref="L17:O17"/>
    <mergeCell ref="J19:K19"/>
    <mergeCell ref="J24:K24"/>
    <mergeCell ref="L18:O18"/>
    <mergeCell ref="J26:K26"/>
    <mergeCell ref="J20:K20"/>
    <mergeCell ref="J25:K25"/>
    <mergeCell ref="A24:I24"/>
    <mergeCell ref="A25:I25"/>
    <mergeCell ref="A27:I27"/>
    <mergeCell ref="P18:S18"/>
    <mergeCell ref="L19:O19"/>
    <mergeCell ref="L20:O20"/>
    <mergeCell ref="Y24:AE24"/>
    <mergeCell ref="Y25:AE25"/>
    <mergeCell ref="T20:X20"/>
    <mergeCell ref="T23:X23"/>
    <mergeCell ref="Y20:AE20"/>
    <mergeCell ref="Y21:AE21"/>
    <mergeCell ref="Y22:AE22"/>
    <mergeCell ref="P20:S20"/>
    <mergeCell ref="Y23:AE23"/>
    <mergeCell ref="P22:S22"/>
    <mergeCell ref="T21:X21"/>
    <mergeCell ref="T22:X22"/>
    <mergeCell ref="T25:X25"/>
    <mergeCell ref="T24:X24"/>
    <mergeCell ref="L21:O21"/>
    <mergeCell ref="L22:O22"/>
    <mergeCell ref="L23:O23"/>
    <mergeCell ref="L24:O24"/>
    <mergeCell ref="P24:S24"/>
    <mergeCell ref="L25:O25"/>
    <mergeCell ref="P23:S23"/>
    <mergeCell ref="P25:S25"/>
    <mergeCell ref="P26:S26"/>
    <mergeCell ref="L28:O28"/>
    <mergeCell ref="Y28:AE28"/>
    <mergeCell ref="J27:K27"/>
    <mergeCell ref="P27:S27"/>
    <mergeCell ref="T27:X27"/>
    <mergeCell ref="L27:O27"/>
    <mergeCell ref="Y27:AE27"/>
    <mergeCell ref="J28:K28"/>
    <mergeCell ref="P28:S28"/>
    <mergeCell ref="T28:X28"/>
    <mergeCell ref="T26:X26"/>
    <mergeCell ref="Y26:AE26"/>
    <mergeCell ref="L26:O26"/>
    <mergeCell ref="J30:K30"/>
    <mergeCell ref="P30:S30"/>
    <mergeCell ref="T30:X30"/>
    <mergeCell ref="L30:O30"/>
    <mergeCell ref="Y30:AE30"/>
    <mergeCell ref="J29:K29"/>
    <mergeCell ref="P29:S29"/>
    <mergeCell ref="T29:X29"/>
    <mergeCell ref="L29:O29"/>
    <mergeCell ref="Y29:AE29"/>
    <mergeCell ref="T16:X16"/>
    <mergeCell ref="T17:X17"/>
    <mergeCell ref="T18:X18"/>
    <mergeCell ref="T19:X19"/>
    <mergeCell ref="Y16:AE16"/>
    <mergeCell ref="Y17:AE17"/>
    <mergeCell ref="Y18:AE18"/>
    <mergeCell ref="Y19:AE19"/>
  </mergeCells>
  <conditionalFormatting sqref="A17:I17">
    <cfRule type="expression" dxfId="641" priority="87">
      <formula>$A$17&lt;&gt;#REF!</formula>
    </cfRule>
  </conditionalFormatting>
  <conditionalFormatting sqref="A18:I30">
    <cfRule type="expression" dxfId="640" priority="86">
      <formula>$A$17&lt;&gt;#REF!</formula>
    </cfRule>
  </conditionalFormatting>
  <pageMargins left="0.25" right="0.25" top="0.75" bottom="0.75" header="0.3" footer="0.3"/>
  <pageSetup paperSize="9" scale="80"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84" id="{67D9A811-F168-4BEA-9BB8-DB247582A5EA}">
            <xm:f>$A$17&lt;&gt;'Eco-organisme_N-1'!$A$17</xm:f>
            <x14:dxf>
              <font>
                <b/>
                <i val="0"/>
                <color theme="0"/>
              </font>
              <fill>
                <patternFill>
                  <fgColor indexed="64"/>
                  <bgColor rgb="FFFF0000"/>
                </patternFill>
              </fill>
            </x14:dxf>
          </x14:cfRule>
          <xm:sqref>A17:I17</xm:sqref>
        </x14:conditionalFormatting>
        <x14:conditionalFormatting xmlns:xm="http://schemas.microsoft.com/office/excel/2006/main">
          <x14:cfRule type="expression" priority="85" id="{A6B53755-0377-40B2-B56D-F93C771AABA8}">
            <xm:f>$B$12&lt;&gt;'Eco-organisme_N-1'!$B$12</xm:f>
            <x14:dxf>
              <font>
                <b/>
                <i val="0"/>
                <color theme="0"/>
              </font>
              <fill>
                <patternFill>
                  <fgColor indexed="64"/>
                  <bgColor rgb="FFFF0000"/>
                </patternFill>
              </fill>
            </x14:dxf>
          </x14:cfRule>
          <xm:sqref>B12:C12</xm:sqref>
        </x14:conditionalFormatting>
        <x14:conditionalFormatting xmlns:xm="http://schemas.microsoft.com/office/excel/2006/main">
          <x14:cfRule type="expression" priority="83" id="{336D3565-3789-4EF6-8E2F-C485E76E399A}">
            <xm:f>$J$17&lt;&gt;'Eco-organisme_N-1'!$J$17</xm:f>
            <x14:dxf>
              <font>
                <b/>
                <i val="0"/>
                <color theme="0"/>
              </font>
              <fill>
                <patternFill>
                  <fgColor indexed="64"/>
                  <bgColor rgb="FFFF0000"/>
                </patternFill>
              </fill>
            </x14:dxf>
          </x14:cfRule>
          <xm:sqref>J17:K17</xm:sqref>
        </x14:conditionalFormatting>
        <x14:conditionalFormatting xmlns:xm="http://schemas.microsoft.com/office/excel/2006/main">
          <x14:cfRule type="expression" priority="82" id="{CD672CFC-7D92-4F32-BC67-FDEBCF7F7F22}">
            <xm:f>$L$17&lt;&gt;'Eco-organisme_N-1'!$L$17</xm:f>
            <x14:dxf>
              <font>
                <b/>
                <i val="0"/>
                <color theme="0"/>
              </font>
              <fill>
                <patternFill>
                  <fgColor indexed="64"/>
                  <bgColor rgb="FFFF0000"/>
                </patternFill>
              </fill>
            </x14:dxf>
          </x14:cfRule>
          <xm:sqref>L17:O17</xm:sqref>
        </x14:conditionalFormatting>
        <x14:conditionalFormatting xmlns:xm="http://schemas.microsoft.com/office/excel/2006/main">
          <x14:cfRule type="expression" priority="81" id="{1900245D-557F-4AB7-8D2B-CEFD6AB341EB}">
            <xm:f>$P$17&lt;&gt;'Eco-organisme_N-1'!$P$17</xm:f>
            <x14:dxf>
              <font>
                <b/>
                <i val="0"/>
                <color theme="0"/>
              </font>
              <fill>
                <patternFill>
                  <fgColor indexed="64"/>
                  <bgColor rgb="FFFF0000"/>
                </patternFill>
              </fill>
            </x14:dxf>
          </x14:cfRule>
          <xm:sqref>P17:S17</xm:sqref>
        </x14:conditionalFormatting>
        <x14:conditionalFormatting xmlns:xm="http://schemas.microsoft.com/office/excel/2006/main">
          <x14:cfRule type="expression" priority="80" id="{83E70CE2-1F5B-4CE5-BBF8-5AAE0ED2152A}">
            <xm:f>$T$17&lt;&gt;'Eco-organisme_N-1'!$T$17</xm:f>
            <x14:dxf>
              <font>
                <b/>
                <i val="0"/>
                <color theme="0"/>
              </font>
              <fill>
                <patternFill>
                  <fgColor indexed="64"/>
                  <bgColor rgb="FFFF0000"/>
                </patternFill>
              </fill>
            </x14:dxf>
          </x14:cfRule>
          <xm:sqref>T17:X17</xm:sqref>
        </x14:conditionalFormatting>
        <x14:conditionalFormatting xmlns:xm="http://schemas.microsoft.com/office/excel/2006/main">
          <x14:cfRule type="expression" priority="79" id="{392A5006-0CA2-4C39-AAB1-D0C0FCADB9B5}">
            <xm:f>$Y$17&lt;&gt;'Eco-organisme_N-1'!$Y$17</xm:f>
            <x14:dxf>
              <font>
                <b/>
                <i val="0"/>
                <color theme="0"/>
              </font>
              <fill>
                <patternFill>
                  <fgColor indexed="64"/>
                  <bgColor rgb="FFFF0000"/>
                </patternFill>
              </fill>
            </x14:dxf>
          </x14:cfRule>
          <xm:sqref>Y17:AE17</xm:sqref>
        </x14:conditionalFormatting>
        <x14:conditionalFormatting xmlns:xm="http://schemas.microsoft.com/office/excel/2006/main">
          <x14:cfRule type="expression" priority="78" id="{FC725A76-B4BA-41FA-87C6-276D8395CDD6}">
            <xm:f>$A$18&lt;&gt;'Eco-organisme_N-1'!$A$18</xm:f>
            <x14:dxf>
              <font>
                <b/>
                <i val="0"/>
                <color theme="0"/>
              </font>
              <fill>
                <patternFill>
                  <fgColor indexed="64"/>
                  <bgColor rgb="FFFF0000"/>
                </patternFill>
              </fill>
            </x14:dxf>
          </x14:cfRule>
          <xm:sqref>A18:I18</xm:sqref>
        </x14:conditionalFormatting>
        <x14:conditionalFormatting xmlns:xm="http://schemas.microsoft.com/office/excel/2006/main">
          <x14:cfRule type="expression" priority="77" id="{CD21441D-6CBC-4FF9-B870-5789ECFA3C79}">
            <xm:f>$J$18&lt;&gt;'Eco-organisme_N-1'!$J$18</xm:f>
            <x14:dxf>
              <font>
                <b/>
                <i val="0"/>
                <color theme="0"/>
              </font>
              <fill>
                <patternFill>
                  <fgColor indexed="64"/>
                  <bgColor rgb="FFFF0000"/>
                </patternFill>
              </fill>
            </x14:dxf>
          </x14:cfRule>
          <xm:sqref>J18:K18</xm:sqref>
        </x14:conditionalFormatting>
        <x14:conditionalFormatting xmlns:xm="http://schemas.microsoft.com/office/excel/2006/main">
          <x14:cfRule type="expression" priority="75" id="{28AEC42F-6D36-47BC-B087-385B1C71D445}">
            <xm:f>$P$18&lt;&gt;'Eco-organisme_N-1'!$P$18</xm:f>
            <x14:dxf>
              <font>
                <b/>
                <i val="0"/>
                <color theme="0"/>
              </font>
              <fill>
                <patternFill>
                  <fgColor indexed="64"/>
                  <bgColor rgb="FFFF0000"/>
                </patternFill>
              </fill>
            </x14:dxf>
          </x14:cfRule>
          <xm:sqref>P18:S18</xm:sqref>
        </x14:conditionalFormatting>
        <x14:conditionalFormatting xmlns:xm="http://schemas.microsoft.com/office/excel/2006/main">
          <x14:cfRule type="expression" priority="74" id="{135C64B6-AA5A-4CA3-8E60-C82C328D2CFA}">
            <xm:f>$T$18&lt;&gt;'Eco-organisme_N-1'!$T$18</xm:f>
            <x14:dxf>
              <font>
                <b/>
                <i val="0"/>
                <color theme="0"/>
              </font>
              <fill>
                <patternFill>
                  <fgColor indexed="64"/>
                  <bgColor rgb="FFFF0000"/>
                </patternFill>
              </fill>
            </x14:dxf>
          </x14:cfRule>
          <xm:sqref>T18:X18</xm:sqref>
        </x14:conditionalFormatting>
        <x14:conditionalFormatting xmlns:xm="http://schemas.microsoft.com/office/excel/2006/main">
          <x14:cfRule type="expression" priority="73" id="{EB69BE80-4A28-4539-BD31-50BFEF1CF03E}">
            <xm:f>$Y$18&lt;&gt;'Eco-organisme_N-1'!$Y$18</xm:f>
            <x14:dxf>
              <font>
                <b/>
                <i val="0"/>
                <color theme="0"/>
              </font>
              <fill>
                <patternFill>
                  <fgColor indexed="64"/>
                  <bgColor rgb="FFFF0000"/>
                </patternFill>
              </fill>
            </x14:dxf>
          </x14:cfRule>
          <xm:sqref>Y18:AE18</xm:sqref>
        </x14:conditionalFormatting>
        <x14:conditionalFormatting xmlns:xm="http://schemas.microsoft.com/office/excel/2006/main">
          <x14:cfRule type="expression" priority="72" id="{92FDDB39-4A34-4F55-94D3-4D2F8B15C07B}">
            <xm:f>$A$19&lt;&gt;'Eco-organisme_N-1'!$A$19</xm:f>
            <x14:dxf>
              <font>
                <b/>
                <i val="0"/>
                <color theme="0"/>
              </font>
              <fill>
                <patternFill>
                  <fgColor indexed="64"/>
                  <bgColor rgb="FFFF0000"/>
                </patternFill>
              </fill>
            </x14:dxf>
          </x14:cfRule>
          <xm:sqref>A19:I19</xm:sqref>
        </x14:conditionalFormatting>
        <x14:conditionalFormatting xmlns:xm="http://schemas.microsoft.com/office/excel/2006/main">
          <x14:cfRule type="expression" priority="71" id="{9F661B3C-0A5C-45B1-9C17-20FF07384CA4}">
            <xm:f>$J$19&lt;&gt;'Eco-organisme_N-1'!$J$19</xm:f>
            <x14:dxf>
              <font>
                <b/>
                <i val="0"/>
                <color theme="0"/>
              </font>
              <fill>
                <patternFill>
                  <fgColor indexed="64"/>
                  <bgColor rgb="FFFF0000"/>
                </patternFill>
              </fill>
            </x14:dxf>
          </x14:cfRule>
          <xm:sqref>J19:K19</xm:sqref>
        </x14:conditionalFormatting>
        <x14:conditionalFormatting xmlns:xm="http://schemas.microsoft.com/office/excel/2006/main">
          <x14:cfRule type="expression" priority="69" id="{CDE3DAC7-E2D3-46B2-9AD0-BCCD9D5D00C0}">
            <xm:f>$P$19&lt;&gt;'Eco-organisme_N-1'!$P$19</xm:f>
            <x14:dxf>
              <font>
                <b/>
                <i val="0"/>
                <color theme="0"/>
              </font>
              <fill>
                <patternFill>
                  <fgColor indexed="64"/>
                  <bgColor rgb="FFFF0000"/>
                </patternFill>
              </fill>
            </x14:dxf>
          </x14:cfRule>
          <xm:sqref>P19:S19</xm:sqref>
        </x14:conditionalFormatting>
        <x14:conditionalFormatting xmlns:xm="http://schemas.microsoft.com/office/excel/2006/main">
          <x14:cfRule type="expression" priority="68" id="{5D7088F1-C04E-4C3D-88C2-DABADD927DF2}">
            <xm:f>$T$19&lt;&gt;'Eco-organisme_N-1'!$T$19</xm:f>
            <x14:dxf>
              <font>
                <b/>
                <i val="0"/>
                <color theme="0"/>
              </font>
              <fill>
                <patternFill>
                  <fgColor indexed="64"/>
                  <bgColor rgb="FFFF0000"/>
                </patternFill>
              </fill>
            </x14:dxf>
          </x14:cfRule>
          <xm:sqref>T19:X19</xm:sqref>
        </x14:conditionalFormatting>
        <x14:conditionalFormatting xmlns:xm="http://schemas.microsoft.com/office/excel/2006/main">
          <x14:cfRule type="expression" priority="67" id="{4748579A-E976-4DE3-AF72-55B09B3297DB}">
            <xm:f>$Y$19&lt;&gt;'Eco-organisme_N-1'!$Y$19</xm:f>
            <x14:dxf>
              <font>
                <b/>
                <i val="0"/>
                <color theme="0"/>
              </font>
              <fill>
                <patternFill>
                  <fgColor indexed="64"/>
                  <bgColor rgb="FFFF0000"/>
                </patternFill>
              </fill>
            </x14:dxf>
          </x14:cfRule>
          <xm:sqref>Y19:AE19</xm:sqref>
        </x14:conditionalFormatting>
        <x14:conditionalFormatting xmlns:xm="http://schemas.microsoft.com/office/excel/2006/main">
          <x14:cfRule type="expression" priority="66" id="{C68078B2-9BFA-4ED5-8410-C57FA56C3745}">
            <xm:f>$A$20&lt;&gt;'Eco-organisme_N-1'!$A$20</xm:f>
            <x14:dxf>
              <font>
                <b/>
                <i val="0"/>
                <color theme="0"/>
              </font>
              <fill>
                <patternFill>
                  <fgColor indexed="64"/>
                  <bgColor rgb="FFFF0000"/>
                </patternFill>
              </fill>
            </x14:dxf>
          </x14:cfRule>
          <xm:sqref>A20:I20</xm:sqref>
        </x14:conditionalFormatting>
        <x14:conditionalFormatting xmlns:xm="http://schemas.microsoft.com/office/excel/2006/main">
          <x14:cfRule type="expression" priority="65" id="{B03D62E4-D28C-43FA-863A-B5CCFD56E2F2}">
            <xm:f>$J$20&lt;&gt;'Eco-organisme_N-1'!$J$20</xm:f>
            <x14:dxf>
              <font>
                <b/>
                <i val="0"/>
                <color theme="0"/>
              </font>
              <fill>
                <patternFill>
                  <fgColor indexed="64"/>
                  <bgColor rgb="FFFF0000"/>
                </patternFill>
              </fill>
            </x14:dxf>
          </x14:cfRule>
          <xm:sqref>J20:K20</xm:sqref>
        </x14:conditionalFormatting>
        <x14:conditionalFormatting xmlns:xm="http://schemas.microsoft.com/office/excel/2006/main">
          <x14:cfRule type="expression" priority="63" id="{3C62D58D-B1E1-4A64-9C06-61BCCCF59867}">
            <xm:f>$P$20&lt;&gt;'Eco-organisme_N-1'!$P$20</xm:f>
            <x14:dxf>
              <font>
                <b/>
                <i val="0"/>
                <color theme="0"/>
              </font>
              <fill>
                <patternFill>
                  <fgColor indexed="64"/>
                  <bgColor rgb="FFFF0000"/>
                </patternFill>
              </fill>
            </x14:dxf>
          </x14:cfRule>
          <xm:sqref>P20:S20</xm:sqref>
        </x14:conditionalFormatting>
        <x14:conditionalFormatting xmlns:xm="http://schemas.microsoft.com/office/excel/2006/main">
          <x14:cfRule type="expression" priority="62" id="{16442E1F-4F7E-4BBF-9490-27E6B60911A5}">
            <xm:f>$T$20&lt;&gt;'Eco-organisme_N-1'!$T$20</xm:f>
            <x14:dxf>
              <font>
                <b/>
                <i val="0"/>
                <color theme="0"/>
              </font>
              <fill>
                <patternFill>
                  <fgColor indexed="64"/>
                  <bgColor rgb="FFFF0000"/>
                </patternFill>
              </fill>
            </x14:dxf>
          </x14:cfRule>
          <xm:sqref>T20:X20</xm:sqref>
        </x14:conditionalFormatting>
        <x14:conditionalFormatting xmlns:xm="http://schemas.microsoft.com/office/excel/2006/main">
          <x14:cfRule type="expression" priority="61" id="{9449BD2E-A486-42A5-B77A-9DDF6689524C}">
            <xm:f>$Y$20&lt;&gt;'Eco-organisme_N-1'!$Y$20</xm:f>
            <x14:dxf>
              <font>
                <b/>
                <i val="0"/>
                <color theme="0"/>
              </font>
              <fill>
                <patternFill>
                  <fgColor indexed="64"/>
                  <bgColor rgb="FFFF0000"/>
                </patternFill>
              </fill>
            </x14:dxf>
          </x14:cfRule>
          <xm:sqref>Y20:AE20</xm:sqref>
        </x14:conditionalFormatting>
        <x14:conditionalFormatting xmlns:xm="http://schemas.microsoft.com/office/excel/2006/main">
          <x14:cfRule type="expression" priority="60" id="{657BDFAA-36C1-47A1-80BA-E25F5054A846}">
            <xm:f>$A$21&lt;&gt;'Eco-organisme_N-1'!$A$21</xm:f>
            <x14:dxf>
              <font>
                <b/>
                <i val="0"/>
                <color theme="0"/>
              </font>
              <fill>
                <patternFill>
                  <fgColor indexed="64"/>
                  <bgColor rgb="FFFF0000"/>
                </patternFill>
              </fill>
            </x14:dxf>
          </x14:cfRule>
          <xm:sqref>A21:I21</xm:sqref>
        </x14:conditionalFormatting>
        <x14:conditionalFormatting xmlns:xm="http://schemas.microsoft.com/office/excel/2006/main">
          <x14:cfRule type="expression" priority="59" id="{C67EE593-ECAE-490C-90A1-015E9875D64A}">
            <xm:f>$J$21&lt;&gt;'Eco-organisme_N-1'!$J$21</xm:f>
            <x14:dxf>
              <font>
                <b/>
                <i val="0"/>
                <color theme="0"/>
              </font>
              <fill>
                <patternFill>
                  <fgColor indexed="64"/>
                  <bgColor rgb="FFFF0000"/>
                </patternFill>
              </fill>
            </x14:dxf>
          </x14:cfRule>
          <xm:sqref>J21:K21</xm:sqref>
        </x14:conditionalFormatting>
        <x14:conditionalFormatting xmlns:xm="http://schemas.microsoft.com/office/excel/2006/main">
          <x14:cfRule type="expression" priority="57" id="{631A1E35-A354-4870-9FF3-28F7D26E63D4}">
            <xm:f>$P$21&lt;&gt;'Eco-organisme_N-1'!$P$21</xm:f>
            <x14:dxf>
              <font>
                <b/>
                <i val="0"/>
                <color theme="0"/>
              </font>
              <fill>
                <patternFill>
                  <fgColor indexed="64"/>
                  <bgColor rgb="FFFF0000"/>
                </patternFill>
              </fill>
            </x14:dxf>
          </x14:cfRule>
          <xm:sqref>P21:S21</xm:sqref>
        </x14:conditionalFormatting>
        <x14:conditionalFormatting xmlns:xm="http://schemas.microsoft.com/office/excel/2006/main">
          <x14:cfRule type="expression" priority="56" id="{37914C71-C1E0-4581-A027-BD29092E84E5}">
            <xm:f>$T$21&lt;&gt;'Eco-organisme_N-1'!$T$21</xm:f>
            <x14:dxf>
              <font>
                <b/>
                <i val="0"/>
                <color theme="0"/>
              </font>
              <fill>
                <patternFill>
                  <fgColor indexed="64"/>
                  <bgColor rgb="FFFF0000"/>
                </patternFill>
              </fill>
            </x14:dxf>
          </x14:cfRule>
          <xm:sqref>T21:X21</xm:sqref>
        </x14:conditionalFormatting>
        <x14:conditionalFormatting xmlns:xm="http://schemas.microsoft.com/office/excel/2006/main">
          <x14:cfRule type="expression" priority="55" id="{ABF9575D-C7C6-4357-8A02-356C1A8831DD}">
            <xm:f>$Y$21&lt;&gt;'Eco-organisme_N-1'!$Y$21</xm:f>
            <x14:dxf>
              <font>
                <b/>
                <i val="0"/>
                <color theme="0"/>
              </font>
              <fill>
                <patternFill>
                  <fgColor indexed="64"/>
                  <bgColor rgb="FFFF0000"/>
                </patternFill>
              </fill>
            </x14:dxf>
          </x14:cfRule>
          <xm:sqref>Y21:AE21</xm:sqref>
        </x14:conditionalFormatting>
        <x14:conditionalFormatting xmlns:xm="http://schemas.microsoft.com/office/excel/2006/main">
          <x14:cfRule type="expression" priority="54" id="{B1015329-2172-4CF7-82D5-4A41DA54DAEF}">
            <xm:f>$A$22&lt;&gt;'Eco-organisme_N-1'!$A$22</xm:f>
            <x14:dxf>
              <font>
                <b/>
                <i val="0"/>
                <color theme="0"/>
              </font>
              <fill>
                <patternFill>
                  <fgColor indexed="64"/>
                  <bgColor rgb="FFFF0000"/>
                </patternFill>
              </fill>
            </x14:dxf>
          </x14:cfRule>
          <xm:sqref>A22:I22</xm:sqref>
        </x14:conditionalFormatting>
        <x14:conditionalFormatting xmlns:xm="http://schemas.microsoft.com/office/excel/2006/main">
          <x14:cfRule type="expression" priority="53" id="{540C6592-83D9-4CE3-8CD3-D3D9C18F4324}">
            <xm:f>$J$22&lt;&gt;'Eco-organisme_N-1'!$J$22</xm:f>
            <x14:dxf>
              <font>
                <b/>
                <i val="0"/>
                <color theme="0"/>
              </font>
              <fill>
                <patternFill>
                  <fgColor indexed="64"/>
                  <bgColor rgb="FFFF0000"/>
                </patternFill>
              </fill>
            </x14:dxf>
          </x14:cfRule>
          <xm:sqref>J22:K22</xm:sqref>
        </x14:conditionalFormatting>
        <x14:conditionalFormatting xmlns:xm="http://schemas.microsoft.com/office/excel/2006/main">
          <x14:cfRule type="expression" priority="51" id="{A72D8208-E4ED-424A-B32D-4ED87C7846B5}">
            <xm:f>$P$22&lt;&gt;'Eco-organisme_N-1'!$P$22</xm:f>
            <x14:dxf>
              <font>
                <b/>
                <i val="0"/>
                <color theme="0"/>
              </font>
              <fill>
                <patternFill>
                  <fgColor indexed="64"/>
                  <bgColor rgb="FFFF0000"/>
                </patternFill>
              </fill>
            </x14:dxf>
          </x14:cfRule>
          <xm:sqref>P22:S22</xm:sqref>
        </x14:conditionalFormatting>
        <x14:conditionalFormatting xmlns:xm="http://schemas.microsoft.com/office/excel/2006/main">
          <x14:cfRule type="expression" priority="50" id="{31D60BF0-1AF2-4566-9610-34C7632D77E7}">
            <xm:f>$T$22&lt;&gt;'Eco-organisme_N-1'!$T$22</xm:f>
            <x14:dxf>
              <font>
                <b/>
                <i val="0"/>
                <color theme="0"/>
              </font>
              <fill>
                <patternFill>
                  <fgColor indexed="64"/>
                  <bgColor rgb="FFFF0000"/>
                </patternFill>
              </fill>
            </x14:dxf>
          </x14:cfRule>
          <xm:sqref>T22:X22</xm:sqref>
        </x14:conditionalFormatting>
        <x14:conditionalFormatting xmlns:xm="http://schemas.microsoft.com/office/excel/2006/main">
          <x14:cfRule type="expression" priority="49" id="{6B5F9B06-7C6A-4DFB-B47B-4033B15A2B02}">
            <xm:f>$Y$22&lt;&gt;'Eco-organisme_N-1'!$Y$22</xm:f>
            <x14:dxf>
              <font>
                <b/>
                <i val="0"/>
                <color theme="0"/>
              </font>
              <fill>
                <patternFill>
                  <fgColor indexed="64"/>
                  <bgColor rgb="FFFF0000"/>
                </patternFill>
              </fill>
            </x14:dxf>
          </x14:cfRule>
          <xm:sqref>Y22:AE22</xm:sqref>
        </x14:conditionalFormatting>
        <x14:conditionalFormatting xmlns:xm="http://schemas.microsoft.com/office/excel/2006/main">
          <x14:cfRule type="expression" priority="48" id="{AEBB61B2-ED90-4AB6-814F-5A1BC9944B37}">
            <xm:f>$A$23&lt;&gt;'Eco-organisme_N-1'!$A$23</xm:f>
            <x14:dxf>
              <font>
                <b/>
                <i val="0"/>
                <color theme="0"/>
              </font>
              <fill>
                <patternFill>
                  <fgColor indexed="64"/>
                  <bgColor rgb="FFFF0000"/>
                </patternFill>
              </fill>
            </x14:dxf>
          </x14:cfRule>
          <xm:sqref>A23:I23</xm:sqref>
        </x14:conditionalFormatting>
        <x14:conditionalFormatting xmlns:xm="http://schemas.microsoft.com/office/excel/2006/main">
          <x14:cfRule type="expression" priority="47" id="{BC8EFE9B-2BD4-4C4D-B88B-AB68BB30226C}">
            <xm:f>$J$23&lt;&gt;'Eco-organisme_N-1'!$J$23</xm:f>
            <x14:dxf>
              <font>
                <b/>
                <i val="0"/>
                <color theme="0"/>
              </font>
              <fill>
                <patternFill>
                  <fgColor indexed="64"/>
                  <bgColor rgb="FFFF0000"/>
                </patternFill>
              </fill>
            </x14:dxf>
          </x14:cfRule>
          <xm:sqref>J23:K23</xm:sqref>
        </x14:conditionalFormatting>
        <x14:conditionalFormatting xmlns:xm="http://schemas.microsoft.com/office/excel/2006/main">
          <x14:cfRule type="expression" priority="45" id="{D93D0B31-8E3B-47A3-8F8F-6B5296437FBD}">
            <xm:f>$P$23&lt;&gt;'Eco-organisme_N-1'!$P$23</xm:f>
            <x14:dxf>
              <font>
                <b/>
                <i val="0"/>
                <color theme="0"/>
              </font>
              <fill>
                <patternFill>
                  <fgColor indexed="64"/>
                  <bgColor rgb="FFFF0000"/>
                </patternFill>
              </fill>
            </x14:dxf>
          </x14:cfRule>
          <xm:sqref>P23:S23</xm:sqref>
        </x14:conditionalFormatting>
        <x14:conditionalFormatting xmlns:xm="http://schemas.microsoft.com/office/excel/2006/main">
          <x14:cfRule type="expression" priority="44" id="{47BC5D0C-ED48-449F-976F-203D93F4903B}">
            <xm:f>$T$23&lt;&gt;'Eco-organisme_N-1'!$T$23</xm:f>
            <x14:dxf>
              <font>
                <b/>
                <i val="0"/>
                <color theme="0"/>
              </font>
              <fill>
                <patternFill>
                  <fgColor indexed="64"/>
                  <bgColor rgb="FFFF0000"/>
                </patternFill>
              </fill>
            </x14:dxf>
          </x14:cfRule>
          <xm:sqref>T23:X23</xm:sqref>
        </x14:conditionalFormatting>
        <x14:conditionalFormatting xmlns:xm="http://schemas.microsoft.com/office/excel/2006/main">
          <x14:cfRule type="expression" priority="43" id="{93F2C168-E042-4E77-9423-C36F65A8C703}">
            <xm:f>$Y$23&lt;&gt;'Eco-organisme_N-1'!$Y$23</xm:f>
            <x14:dxf>
              <font>
                <b/>
                <i val="0"/>
                <color theme="0"/>
              </font>
              <fill>
                <patternFill>
                  <fgColor indexed="64"/>
                  <bgColor rgb="FFFF0000"/>
                </patternFill>
              </fill>
            </x14:dxf>
          </x14:cfRule>
          <xm:sqref>Y23:AE23</xm:sqref>
        </x14:conditionalFormatting>
        <x14:conditionalFormatting xmlns:xm="http://schemas.microsoft.com/office/excel/2006/main">
          <x14:cfRule type="expression" priority="42" id="{6D92C4A9-CB96-420E-AD42-12EEC59AD1FD}">
            <xm:f>$A$24&lt;&gt;'Eco-organisme_N-1'!$A$24</xm:f>
            <x14:dxf>
              <font>
                <b/>
                <i val="0"/>
                <color theme="0"/>
              </font>
              <fill>
                <patternFill>
                  <fgColor indexed="64"/>
                  <bgColor rgb="FFFF0000"/>
                </patternFill>
              </fill>
            </x14:dxf>
          </x14:cfRule>
          <xm:sqref>A24:I24</xm:sqref>
        </x14:conditionalFormatting>
        <x14:conditionalFormatting xmlns:xm="http://schemas.microsoft.com/office/excel/2006/main">
          <x14:cfRule type="expression" priority="41" id="{1D89967C-B77F-4DCF-B79A-CAB974D8B035}">
            <xm:f>$J$24&lt;&gt;'Eco-organisme_N-1'!$J$24</xm:f>
            <x14:dxf>
              <font>
                <b/>
                <i val="0"/>
                <color theme="0"/>
              </font>
              <fill>
                <patternFill>
                  <fgColor indexed="64"/>
                  <bgColor rgb="FFFF0000"/>
                </patternFill>
              </fill>
            </x14:dxf>
          </x14:cfRule>
          <xm:sqref>J24:K24</xm:sqref>
        </x14:conditionalFormatting>
        <x14:conditionalFormatting xmlns:xm="http://schemas.microsoft.com/office/excel/2006/main">
          <x14:cfRule type="expression" priority="40" id="{70CA0DCC-280A-4491-9CF4-CA8157BD5E10}">
            <xm:f>$L$24&lt;&gt;'Eco-organisme_N-1'!$L$24</xm:f>
            <x14:dxf>
              <font>
                <b/>
                <i val="0"/>
                <color theme="0"/>
              </font>
              <fill>
                <patternFill>
                  <fgColor indexed="64"/>
                  <bgColor rgb="FFFF0000"/>
                </patternFill>
              </fill>
            </x14:dxf>
          </x14:cfRule>
          <xm:sqref>L24:O24</xm:sqref>
        </x14:conditionalFormatting>
        <x14:conditionalFormatting xmlns:xm="http://schemas.microsoft.com/office/excel/2006/main">
          <x14:cfRule type="expression" priority="39" id="{2DD6EF2D-19D4-40FB-8E76-F4D9A0837ABB}">
            <xm:f>$P$24&lt;&gt;'Eco-organisme_N-1'!$P$24</xm:f>
            <x14:dxf>
              <font>
                <b/>
                <i val="0"/>
                <color theme="0"/>
              </font>
              <fill>
                <patternFill>
                  <fgColor indexed="64"/>
                  <bgColor rgb="FFFF0000"/>
                </patternFill>
              </fill>
            </x14:dxf>
          </x14:cfRule>
          <xm:sqref>P24:S24</xm:sqref>
        </x14:conditionalFormatting>
        <x14:conditionalFormatting xmlns:xm="http://schemas.microsoft.com/office/excel/2006/main">
          <x14:cfRule type="expression" priority="38" id="{382E5524-5FAA-4A99-9D2F-971E7416FC5A}">
            <xm:f>$T$24&lt;&gt;'Eco-organisme_N-1'!$T$24</xm:f>
            <x14:dxf>
              <font>
                <b/>
                <i val="0"/>
                <color theme="0"/>
              </font>
              <fill>
                <patternFill>
                  <fgColor indexed="64"/>
                  <bgColor rgb="FFFF0000"/>
                </patternFill>
              </fill>
            </x14:dxf>
          </x14:cfRule>
          <xm:sqref>T24:X24</xm:sqref>
        </x14:conditionalFormatting>
        <x14:conditionalFormatting xmlns:xm="http://schemas.microsoft.com/office/excel/2006/main">
          <x14:cfRule type="expression" priority="37" id="{7ECF0BED-B165-421F-B8C9-988D3F41D1C8}">
            <xm:f>$Y$24&lt;&gt;'Eco-organisme_N-1'!$Y$24</xm:f>
            <x14:dxf>
              <font>
                <b/>
                <i val="0"/>
                <color theme="0"/>
              </font>
              <fill>
                <patternFill>
                  <fgColor indexed="64"/>
                  <bgColor rgb="FFFF0000"/>
                </patternFill>
              </fill>
            </x14:dxf>
          </x14:cfRule>
          <xm:sqref>Y24:AE24</xm:sqref>
        </x14:conditionalFormatting>
        <x14:conditionalFormatting xmlns:xm="http://schemas.microsoft.com/office/excel/2006/main">
          <x14:cfRule type="expression" priority="36" id="{1AC772D0-D378-4CB5-B34F-21583AC6608A}">
            <xm:f>$A$25&lt;&gt;'Eco-organisme_N-1'!$A$25</xm:f>
            <x14:dxf>
              <font>
                <b/>
                <i val="0"/>
                <color theme="0"/>
              </font>
              <fill>
                <patternFill>
                  <fgColor indexed="64"/>
                  <bgColor rgb="FFFF0000"/>
                </patternFill>
              </fill>
            </x14:dxf>
          </x14:cfRule>
          <xm:sqref>A25:I25</xm:sqref>
        </x14:conditionalFormatting>
        <x14:conditionalFormatting xmlns:xm="http://schemas.microsoft.com/office/excel/2006/main">
          <x14:cfRule type="expression" priority="35" id="{30E68288-5734-43CF-A2A1-2F1D32DD46A9}">
            <xm:f>$J$25&lt;&gt;'Eco-organisme_N-1'!$J$25</xm:f>
            <x14:dxf>
              <font>
                <b/>
                <i val="0"/>
                <color theme="0"/>
              </font>
              <fill>
                <patternFill>
                  <fgColor indexed="64"/>
                  <bgColor rgb="FFFF0000"/>
                </patternFill>
              </fill>
            </x14:dxf>
          </x14:cfRule>
          <xm:sqref>J25:K25</xm:sqref>
        </x14:conditionalFormatting>
        <x14:conditionalFormatting xmlns:xm="http://schemas.microsoft.com/office/excel/2006/main">
          <x14:cfRule type="expression" priority="34" id="{3E6E9FA0-B836-4C45-AB5E-9971E58B0B30}">
            <xm:f>$L$25&lt;&gt;'Eco-organisme_N-1'!$L$25</xm:f>
            <x14:dxf>
              <font>
                <b/>
                <i val="0"/>
                <color theme="0"/>
              </font>
              <fill>
                <patternFill>
                  <fgColor indexed="64"/>
                  <bgColor rgb="FFFF0000"/>
                </patternFill>
              </fill>
            </x14:dxf>
          </x14:cfRule>
          <xm:sqref>L25:O25</xm:sqref>
        </x14:conditionalFormatting>
        <x14:conditionalFormatting xmlns:xm="http://schemas.microsoft.com/office/excel/2006/main">
          <x14:cfRule type="expression" priority="33" id="{4A8C8B95-28EB-4067-A195-A3FB13818C67}">
            <xm:f>$P$25&lt;&gt;'Eco-organisme_N-1'!$P$25</xm:f>
            <x14:dxf>
              <font>
                <b/>
                <i val="0"/>
                <color theme="0"/>
              </font>
              <fill>
                <patternFill>
                  <fgColor indexed="64"/>
                  <bgColor rgb="FFFF0000"/>
                </patternFill>
              </fill>
            </x14:dxf>
          </x14:cfRule>
          <xm:sqref>P25:S25</xm:sqref>
        </x14:conditionalFormatting>
        <x14:conditionalFormatting xmlns:xm="http://schemas.microsoft.com/office/excel/2006/main">
          <x14:cfRule type="expression" priority="32" id="{C6EF199C-9DCF-4947-BB8B-ADFDB98DB234}">
            <xm:f>$T$25&lt;&gt;'Eco-organisme_N-1'!$T$25</xm:f>
            <x14:dxf>
              <font>
                <b/>
                <i val="0"/>
                <color theme="0"/>
              </font>
              <fill>
                <patternFill>
                  <fgColor indexed="64"/>
                  <bgColor rgb="FFFF0000"/>
                </patternFill>
              </fill>
            </x14:dxf>
          </x14:cfRule>
          <xm:sqref>T25:X25</xm:sqref>
        </x14:conditionalFormatting>
        <x14:conditionalFormatting xmlns:xm="http://schemas.microsoft.com/office/excel/2006/main">
          <x14:cfRule type="expression" priority="31" id="{4631D7A5-E40D-499B-AC7C-D4818F7FB4F3}">
            <xm:f>$Y$25&lt;&gt;'Eco-organisme_N-1'!$Y$25</xm:f>
            <x14:dxf>
              <font>
                <b/>
                <i val="0"/>
                <color theme="0"/>
              </font>
              <fill>
                <patternFill>
                  <fgColor indexed="64"/>
                  <bgColor rgb="FFFF0000"/>
                </patternFill>
              </fill>
            </x14:dxf>
          </x14:cfRule>
          <xm:sqref>Y25:AE25</xm:sqref>
        </x14:conditionalFormatting>
        <x14:conditionalFormatting xmlns:xm="http://schemas.microsoft.com/office/excel/2006/main">
          <x14:cfRule type="expression" priority="30" id="{C933D9C7-B7F7-4634-822B-6A74D159E7E6}">
            <xm:f>$A$26&lt;&gt;'Eco-organisme_N-1'!$A$26</xm:f>
            <x14:dxf>
              <font>
                <b/>
                <i val="0"/>
                <color theme="0"/>
              </font>
              <fill>
                <patternFill>
                  <fgColor indexed="64"/>
                  <bgColor rgb="FFFF0000"/>
                </patternFill>
              </fill>
            </x14:dxf>
          </x14:cfRule>
          <xm:sqref>A26:I26</xm:sqref>
        </x14:conditionalFormatting>
        <x14:conditionalFormatting xmlns:xm="http://schemas.microsoft.com/office/excel/2006/main">
          <x14:cfRule type="expression" priority="29" id="{C96D2C39-8B0A-4421-AA02-0FD15070FECB}">
            <xm:f>$J$26&lt;&gt;'Eco-organisme_N-1'!$J$26</xm:f>
            <x14:dxf>
              <font>
                <b/>
                <i val="0"/>
                <color theme="0"/>
              </font>
              <fill>
                <patternFill>
                  <fgColor indexed="64"/>
                  <bgColor rgb="FFFF0000"/>
                </patternFill>
              </fill>
            </x14:dxf>
          </x14:cfRule>
          <xm:sqref>J26:K26</xm:sqref>
        </x14:conditionalFormatting>
        <x14:conditionalFormatting xmlns:xm="http://schemas.microsoft.com/office/excel/2006/main">
          <x14:cfRule type="expression" priority="28" id="{227906DE-2901-412F-AE25-7CE3D245BB4C}">
            <xm:f>$L$26&lt;&gt;'Eco-organisme_N-1'!$L$26</xm:f>
            <x14:dxf>
              <font>
                <b/>
                <i val="0"/>
                <color theme="0"/>
              </font>
              <fill>
                <patternFill>
                  <fgColor indexed="64"/>
                  <bgColor rgb="FFFF0000"/>
                </patternFill>
              </fill>
            </x14:dxf>
          </x14:cfRule>
          <xm:sqref>L26:O26</xm:sqref>
        </x14:conditionalFormatting>
        <x14:conditionalFormatting xmlns:xm="http://schemas.microsoft.com/office/excel/2006/main">
          <x14:cfRule type="expression" priority="27" id="{7CF4BDAF-0807-4FC2-8ABD-B01E8DD5147A}">
            <xm:f>$P$26&lt;&gt;'Eco-organisme_N-1'!$P$26</xm:f>
            <x14:dxf>
              <font>
                <b/>
                <i val="0"/>
                <color theme="0"/>
              </font>
              <fill>
                <patternFill>
                  <fgColor indexed="64"/>
                  <bgColor rgb="FFFF0000"/>
                </patternFill>
              </fill>
            </x14:dxf>
          </x14:cfRule>
          <xm:sqref>P26:S26</xm:sqref>
        </x14:conditionalFormatting>
        <x14:conditionalFormatting xmlns:xm="http://schemas.microsoft.com/office/excel/2006/main">
          <x14:cfRule type="expression" priority="26" id="{BB932D10-1DDD-43CB-9646-F6218118574C}">
            <xm:f>$T$26&lt;&gt;'Eco-organisme_N-1'!$T$26</xm:f>
            <x14:dxf>
              <font>
                <b/>
                <i val="0"/>
                <color theme="0"/>
              </font>
              <fill>
                <patternFill>
                  <fgColor indexed="64"/>
                  <bgColor rgb="FFFF0000"/>
                </patternFill>
              </fill>
            </x14:dxf>
          </x14:cfRule>
          <xm:sqref>T26:X26</xm:sqref>
        </x14:conditionalFormatting>
        <x14:conditionalFormatting xmlns:xm="http://schemas.microsoft.com/office/excel/2006/main">
          <x14:cfRule type="expression" priority="25" id="{169AC4FA-2B3B-4606-A8E1-83018E8B536A}">
            <xm:f>$Y$26&lt;&gt;'Eco-organisme_N-1'!$Y$26</xm:f>
            <x14:dxf>
              <font>
                <b/>
                <i val="0"/>
                <color theme="0"/>
              </font>
              <fill>
                <patternFill>
                  <fgColor indexed="64"/>
                  <bgColor rgb="FFFF0000"/>
                </patternFill>
              </fill>
            </x14:dxf>
          </x14:cfRule>
          <xm:sqref>Y26:AE26</xm:sqref>
        </x14:conditionalFormatting>
        <x14:conditionalFormatting xmlns:xm="http://schemas.microsoft.com/office/excel/2006/main">
          <x14:cfRule type="expression" priority="24" id="{7191AFFF-0EF1-476B-A541-A94E3B8AEE28}">
            <xm:f>$A$27&lt;&gt;'Eco-organisme_N-1'!$A$27</xm:f>
            <x14:dxf>
              <font>
                <b/>
                <i val="0"/>
                <color theme="0"/>
              </font>
              <fill>
                <patternFill>
                  <fgColor indexed="64"/>
                  <bgColor rgb="FFFF0000"/>
                </patternFill>
              </fill>
            </x14:dxf>
          </x14:cfRule>
          <xm:sqref>A27:I27</xm:sqref>
        </x14:conditionalFormatting>
        <x14:conditionalFormatting xmlns:xm="http://schemas.microsoft.com/office/excel/2006/main">
          <x14:cfRule type="expression" priority="23" id="{E87F651B-FED1-4343-BE57-F65CED478F8A}">
            <xm:f>$J$27&lt;&gt;'Eco-organisme_N-1'!$J$27</xm:f>
            <x14:dxf>
              <font>
                <b/>
                <i val="0"/>
                <color theme="0"/>
              </font>
              <fill>
                <patternFill>
                  <fgColor indexed="64"/>
                  <bgColor rgb="FFFF0000"/>
                </patternFill>
              </fill>
            </x14:dxf>
          </x14:cfRule>
          <xm:sqref>J27:K27</xm:sqref>
        </x14:conditionalFormatting>
        <x14:conditionalFormatting xmlns:xm="http://schemas.microsoft.com/office/excel/2006/main">
          <x14:cfRule type="expression" priority="22" id="{F7E51AAE-86B4-4CE3-9B8B-2B67ED760F25}">
            <xm:f>$L$27&lt;&gt;'Eco-organisme_N-1'!$L$27</xm:f>
            <x14:dxf>
              <font>
                <b/>
                <i val="0"/>
                <color theme="0"/>
              </font>
              <fill>
                <patternFill>
                  <fgColor indexed="64"/>
                  <bgColor rgb="FFFF0000"/>
                </patternFill>
              </fill>
            </x14:dxf>
          </x14:cfRule>
          <xm:sqref>L27:O27</xm:sqref>
        </x14:conditionalFormatting>
        <x14:conditionalFormatting xmlns:xm="http://schemas.microsoft.com/office/excel/2006/main">
          <x14:cfRule type="expression" priority="21" id="{4E2A9871-8F0F-4328-877E-31720EC33A0A}">
            <xm:f>$P$27&lt;&gt;'Eco-organisme_N-1'!$P$27</xm:f>
            <x14:dxf>
              <font>
                <b/>
                <i val="0"/>
                <color theme="0"/>
              </font>
              <fill>
                <patternFill>
                  <fgColor indexed="64"/>
                  <bgColor rgb="FFFF0000"/>
                </patternFill>
              </fill>
            </x14:dxf>
          </x14:cfRule>
          <xm:sqref>P27:S27</xm:sqref>
        </x14:conditionalFormatting>
        <x14:conditionalFormatting xmlns:xm="http://schemas.microsoft.com/office/excel/2006/main">
          <x14:cfRule type="expression" priority="20" id="{8B401358-13FB-4772-942D-5899D5EA8304}">
            <xm:f>$T$27&lt;&gt;'Eco-organisme_N-1'!$T$27</xm:f>
            <x14:dxf>
              <font>
                <b/>
                <i val="0"/>
                <color theme="0"/>
              </font>
              <fill>
                <patternFill>
                  <fgColor indexed="64"/>
                  <bgColor rgb="FFFF0000"/>
                </patternFill>
              </fill>
            </x14:dxf>
          </x14:cfRule>
          <xm:sqref>T27:X27</xm:sqref>
        </x14:conditionalFormatting>
        <x14:conditionalFormatting xmlns:xm="http://schemas.microsoft.com/office/excel/2006/main">
          <x14:cfRule type="expression" priority="19" id="{C82B8C05-36D4-4DA0-A6D6-4B7B9E880673}">
            <xm:f>$Y$27&lt;&gt;'Eco-organisme_N-1'!$Y$27</xm:f>
            <x14:dxf>
              <font>
                <b/>
                <i val="0"/>
                <color theme="0"/>
              </font>
              <fill>
                <patternFill>
                  <fgColor indexed="64"/>
                  <bgColor rgb="FFFF0000"/>
                </patternFill>
              </fill>
            </x14:dxf>
          </x14:cfRule>
          <xm:sqref>Y27:AE27</xm:sqref>
        </x14:conditionalFormatting>
        <x14:conditionalFormatting xmlns:xm="http://schemas.microsoft.com/office/excel/2006/main">
          <x14:cfRule type="expression" priority="18" id="{FB48C087-8791-4263-B2BB-42BC69623CA4}">
            <xm:f>$A$28&lt;&gt;'Eco-organisme_N-1'!$A$28</xm:f>
            <x14:dxf>
              <font>
                <b/>
                <i val="0"/>
                <color theme="0"/>
              </font>
              <fill>
                <patternFill>
                  <fgColor indexed="64"/>
                  <bgColor rgb="FFFF0000"/>
                </patternFill>
              </fill>
            </x14:dxf>
          </x14:cfRule>
          <xm:sqref>A28:I28</xm:sqref>
        </x14:conditionalFormatting>
        <x14:conditionalFormatting xmlns:xm="http://schemas.microsoft.com/office/excel/2006/main">
          <x14:cfRule type="expression" priority="17" id="{739C19A9-02E8-4415-B7C6-10B3D1C0D625}">
            <xm:f>$J$28&lt;&gt;'Eco-organisme_N-1'!$J$28</xm:f>
            <x14:dxf>
              <font>
                <b/>
                <i val="0"/>
                <color theme="0"/>
              </font>
              <fill>
                <patternFill>
                  <fgColor indexed="64"/>
                  <bgColor rgb="FFFF0000"/>
                </patternFill>
              </fill>
            </x14:dxf>
          </x14:cfRule>
          <xm:sqref>J28:K28</xm:sqref>
        </x14:conditionalFormatting>
        <x14:conditionalFormatting xmlns:xm="http://schemas.microsoft.com/office/excel/2006/main">
          <x14:cfRule type="expression" priority="16" id="{758C82A7-A4D1-4369-8C02-4604960E511C}">
            <xm:f>$L$28&lt;&gt;'Eco-organisme_N-1'!$L$28</xm:f>
            <x14:dxf>
              <font>
                <b/>
                <i val="0"/>
                <color theme="0"/>
              </font>
              <fill>
                <patternFill>
                  <fgColor indexed="64"/>
                  <bgColor rgb="FFFF0000"/>
                </patternFill>
              </fill>
            </x14:dxf>
          </x14:cfRule>
          <xm:sqref>L28:O28</xm:sqref>
        </x14:conditionalFormatting>
        <x14:conditionalFormatting xmlns:xm="http://schemas.microsoft.com/office/excel/2006/main">
          <x14:cfRule type="expression" priority="15" id="{729CD86D-C7DD-47EC-9AA2-F45C1915B62A}">
            <xm:f>$P$28&lt;&gt;'Eco-organisme_N-1'!$P$28</xm:f>
            <x14:dxf>
              <font>
                <b/>
                <i val="0"/>
                <color theme="0"/>
              </font>
              <fill>
                <patternFill>
                  <fgColor indexed="64"/>
                  <bgColor rgb="FFFF0000"/>
                </patternFill>
              </fill>
            </x14:dxf>
          </x14:cfRule>
          <xm:sqref>P28:S28</xm:sqref>
        </x14:conditionalFormatting>
        <x14:conditionalFormatting xmlns:xm="http://schemas.microsoft.com/office/excel/2006/main">
          <x14:cfRule type="expression" priority="14" id="{CA8C4CD9-8115-4A7F-8AD6-C0A0697E206A}">
            <xm:f>$T$28&lt;&gt;'Eco-organisme_N-1'!$T$28</xm:f>
            <x14:dxf>
              <font>
                <b/>
                <i val="0"/>
                <color theme="0"/>
              </font>
              <fill>
                <patternFill>
                  <fgColor indexed="64"/>
                  <bgColor rgb="FFFF0000"/>
                </patternFill>
              </fill>
            </x14:dxf>
          </x14:cfRule>
          <xm:sqref>T28:X28</xm:sqref>
        </x14:conditionalFormatting>
        <x14:conditionalFormatting xmlns:xm="http://schemas.microsoft.com/office/excel/2006/main">
          <x14:cfRule type="expression" priority="13" id="{C72C6430-0F21-46DC-9A4D-DC256098FA50}">
            <xm:f>$Y$28&lt;&gt;'Eco-organisme_N-1'!$Y$28</xm:f>
            <x14:dxf>
              <font>
                <b/>
                <i val="0"/>
                <color theme="0"/>
              </font>
              <fill>
                <patternFill>
                  <fgColor indexed="64"/>
                  <bgColor rgb="FFFF0000"/>
                </patternFill>
              </fill>
            </x14:dxf>
          </x14:cfRule>
          <xm:sqref>Y28:AE28</xm:sqref>
        </x14:conditionalFormatting>
        <x14:conditionalFormatting xmlns:xm="http://schemas.microsoft.com/office/excel/2006/main">
          <x14:cfRule type="expression" priority="12" id="{9FF3FD9D-83B3-4083-9232-CFD807C07AE8}">
            <xm:f>$A$29&lt;&gt;'Eco-organisme_N-1'!$A$29</xm:f>
            <x14:dxf>
              <font>
                <b/>
                <i val="0"/>
                <color theme="0"/>
              </font>
              <fill>
                <patternFill>
                  <fgColor indexed="64"/>
                  <bgColor rgb="FFFF0000"/>
                </patternFill>
              </fill>
            </x14:dxf>
          </x14:cfRule>
          <xm:sqref>A29:I29</xm:sqref>
        </x14:conditionalFormatting>
        <x14:conditionalFormatting xmlns:xm="http://schemas.microsoft.com/office/excel/2006/main">
          <x14:cfRule type="expression" priority="11" id="{92FE0662-C852-4A41-B974-ABD0B5595445}">
            <xm:f>$J$29&lt;&gt;'Eco-organisme_N-1'!$J$29</xm:f>
            <x14:dxf>
              <font>
                <b/>
                <i val="0"/>
                <color theme="0"/>
              </font>
              <fill>
                <patternFill>
                  <fgColor indexed="64"/>
                  <bgColor rgb="FFFF0000"/>
                </patternFill>
              </fill>
            </x14:dxf>
          </x14:cfRule>
          <xm:sqref>J29:K29</xm:sqref>
        </x14:conditionalFormatting>
        <x14:conditionalFormatting xmlns:xm="http://schemas.microsoft.com/office/excel/2006/main">
          <x14:cfRule type="expression" priority="10" id="{236B6463-B90D-4761-AE37-69DE9A982C55}">
            <xm:f>$L$29&lt;&gt;'Eco-organisme_N-1'!$L$29</xm:f>
            <x14:dxf>
              <font>
                <b/>
                <i val="0"/>
                <color theme="0"/>
              </font>
              <fill>
                <patternFill>
                  <fgColor indexed="64"/>
                  <bgColor rgb="FFFF0000"/>
                </patternFill>
              </fill>
            </x14:dxf>
          </x14:cfRule>
          <xm:sqref>L29:O29</xm:sqref>
        </x14:conditionalFormatting>
        <x14:conditionalFormatting xmlns:xm="http://schemas.microsoft.com/office/excel/2006/main">
          <x14:cfRule type="expression" priority="9" id="{E2ED5A2E-39D8-4136-AACD-24D6DD9EF723}">
            <xm:f>$P$29&lt;&gt;'Eco-organisme_N-1'!$P$29</xm:f>
            <x14:dxf>
              <font>
                <b/>
                <i val="0"/>
                <color theme="0"/>
              </font>
              <fill>
                <patternFill>
                  <fgColor indexed="64"/>
                  <bgColor rgb="FFFF0000"/>
                </patternFill>
              </fill>
            </x14:dxf>
          </x14:cfRule>
          <xm:sqref>P29:S29</xm:sqref>
        </x14:conditionalFormatting>
        <x14:conditionalFormatting xmlns:xm="http://schemas.microsoft.com/office/excel/2006/main">
          <x14:cfRule type="expression" priority="8" id="{0D3B9F66-50A9-48E1-ADFB-C2F93FBCB291}">
            <xm:f>$T$29&lt;&gt;'Eco-organisme_N-1'!$T$29</xm:f>
            <x14:dxf>
              <font>
                <b/>
                <i val="0"/>
                <color theme="0"/>
              </font>
              <fill>
                <patternFill>
                  <fgColor indexed="64"/>
                  <bgColor rgb="FFFF0000"/>
                </patternFill>
              </fill>
            </x14:dxf>
          </x14:cfRule>
          <xm:sqref>T29:X29</xm:sqref>
        </x14:conditionalFormatting>
        <x14:conditionalFormatting xmlns:xm="http://schemas.microsoft.com/office/excel/2006/main">
          <x14:cfRule type="expression" priority="7" id="{258BB6F6-945A-472A-BF3D-89EC658891D5}">
            <xm:f>$Y$29&lt;&gt;'Eco-organisme_N-1'!$Y$29</xm:f>
            <x14:dxf>
              <font>
                <b/>
                <i val="0"/>
                <color theme="0"/>
              </font>
              <fill>
                <patternFill>
                  <fgColor indexed="64"/>
                  <bgColor rgb="FFFF0000"/>
                </patternFill>
              </fill>
            </x14:dxf>
          </x14:cfRule>
          <xm:sqref>Y29:AE29</xm:sqref>
        </x14:conditionalFormatting>
        <x14:conditionalFormatting xmlns:xm="http://schemas.microsoft.com/office/excel/2006/main">
          <x14:cfRule type="expression" priority="6" id="{133562B2-AA0E-45C2-8D88-92123DE2DBEA}">
            <xm:f>$A$30&lt;&gt;'Eco-organisme_N-1'!$A$30</xm:f>
            <x14:dxf>
              <font>
                <b/>
                <i val="0"/>
                <color theme="0"/>
              </font>
              <fill>
                <patternFill>
                  <fgColor indexed="64"/>
                  <bgColor rgb="FFFF0000"/>
                </patternFill>
              </fill>
            </x14:dxf>
          </x14:cfRule>
          <xm:sqref>A30:I30</xm:sqref>
        </x14:conditionalFormatting>
        <x14:conditionalFormatting xmlns:xm="http://schemas.microsoft.com/office/excel/2006/main">
          <x14:cfRule type="expression" priority="5" id="{7E413676-9799-4189-8B8D-1EE1ECD0172E}">
            <xm:f>$J$30&lt;&gt;'Eco-organisme_N-1'!$J$30</xm:f>
            <x14:dxf>
              <font>
                <b/>
                <i val="0"/>
                <color theme="0"/>
              </font>
              <fill>
                <patternFill>
                  <fgColor indexed="64"/>
                  <bgColor rgb="FFFF0000"/>
                </patternFill>
              </fill>
            </x14:dxf>
          </x14:cfRule>
          <xm:sqref>J30:K30</xm:sqref>
        </x14:conditionalFormatting>
        <x14:conditionalFormatting xmlns:xm="http://schemas.microsoft.com/office/excel/2006/main">
          <x14:cfRule type="expression" priority="4" id="{32B67D57-C28A-44AF-B174-53FE7A6F6D3C}">
            <xm:f>$L$30&lt;&gt;'Eco-organisme_N-1'!$L$30</xm:f>
            <x14:dxf>
              <font>
                <b/>
                <i val="0"/>
                <color theme="0"/>
              </font>
              <fill>
                <patternFill>
                  <fgColor indexed="64"/>
                  <bgColor rgb="FFFF0000"/>
                </patternFill>
              </fill>
            </x14:dxf>
          </x14:cfRule>
          <xm:sqref>L30:O30</xm:sqref>
        </x14:conditionalFormatting>
        <x14:conditionalFormatting xmlns:xm="http://schemas.microsoft.com/office/excel/2006/main">
          <x14:cfRule type="expression" priority="3" id="{41EA0B79-A3D8-45C7-A257-B382E30215BD}">
            <xm:f>$P$30&lt;&gt;'Eco-organisme_N-1'!$P$30</xm:f>
            <x14:dxf>
              <font>
                <b/>
                <i val="0"/>
                <color theme="0"/>
              </font>
              <fill>
                <patternFill>
                  <fgColor indexed="64"/>
                  <bgColor rgb="FFFF0000"/>
                </patternFill>
              </fill>
            </x14:dxf>
          </x14:cfRule>
          <xm:sqref>P30:S30</xm:sqref>
        </x14:conditionalFormatting>
        <x14:conditionalFormatting xmlns:xm="http://schemas.microsoft.com/office/excel/2006/main">
          <x14:cfRule type="expression" priority="2" id="{9CF7B383-A8BB-4E29-B41A-A8B99E894C26}">
            <xm:f>$T$30&lt;&gt;'Eco-organisme_N-1'!$T$30</xm:f>
            <x14:dxf>
              <font>
                <b/>
                <i val="0"/>
                <color theme="0"/>
              </font>
              <fill>
                <patternFill>
                  <fgColor indexed="64"/>
                  <bgColor rgb="FFFF0000"/>
                </patternFill>
              </fill>
            </x14:dxf>
          </x14:cfRule>
          <xm:sqref>T30:X30</xm:sqref>
        </x14:conditionalFormatting>
        <x14:conditionalFormatting xmlns:xm="http://schemas.microsoft.com/office/excel/2006/main">
          <x14:cfRule type="expression" priority="1" id="{AED0B218-A614-4138-BA4A-97532D072C51}">
            <xm:f>$Y$30&lt;&gt;'Eco-organisme_N-1'!$Y$30</xm:f>
            <x14:dxf>
              <font>
                <b/>
                <i val="0"/>
                <color theme="0"/>
              </font>
              <fill>
                <patternFill>
                  <fgColor indexed="64"/>
                  <bgColor rgb="FFFF0000"/>
                </patternFill>
              </fill>
            </x14:dxf>
          </x14:cfRule>
          <xm:sqref>Y30:AE30</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Listes!$W$2:$W$3</xm:f>
          </x14:formula1>
          <xm:sqref>B12</xm:sqref>
        </x14:dataValidation>
        <x14:dataValidation type="list" allowBlank="1" showInputMessage="1" showErrorMessage="1" errorTitle="Action impossible" error="Vous n'êtes pas autorisé à saisir une autre valeur." xr:uid="{00000000-0002-0000-0000-000001000000}">
          <x14:formula1>
            <xm:f>Listes!$A$2:$A$33</xm:f>
          </x14:formula1>
          <xm:sqref>A17:I30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2">
    <pageSetUpPr fitToPage="1"/>
  </sheetPr>
  <dimension ref="A1:CS97"/>
  <sheetViews>
    <sheetView showGridLines="0" showRowColHeaders="0" zoomScaleNormal="100" zoomScaleSheetLayoutView="100" workbookViewId="0">
      <pane xSplit="25" topLeftCell="Z1" activePane="topRight" state="frozen"/>
      <selection activeCell="E17" sqref="E17:J17"/>
      <selection pane="topRight" activeCell="M14" sqref="M14:O14"/>
    </sheetView>
  </sheetViews>
  <sheetFormatPr baseColWidth="10" defaultColWidth="5.6640625" defaultRowHeight="13.2" x14ac:dyDescent="0.25"/>
  <cols>
    <col min="1" max="5" width="5.6640625" style="2"/>
    <col min="6" max="6" width="6.5546875" style="2" bestFit="1" customWidth="1"/>
    <col min="7" max="16384" width="5.6640625" style="2"/>
  </cols>
  <sheetData>
    <row r="1" spans="1:29" ht="18" customHeight="1" x14ac:dyDescent="0.25">
      <c r="A1" s="1"/>
      <c r="B1" s="1"/>
      <c r="C1" s="1"/>
      <c r="D1" s="1"/>
      <c r="E1" s="1"/>
      <c r="F1" s="1"/>
      <c r="G1" s="1"/>
      <c r="H1" s="1"/>
      <c r="I1" s="1"/>
      <c r="J1" s="1"/>
      <c r="K1" s="1"/>
      <c r="L1" s="1"/>
      <c r="M1" s="1"/>
      <c r="N1" s="1"/>
      <c r="O1" s="1"/>
      <c r="P1" s="1"/>
      <c r="Q1" s="1"/>
      <c r="R1" s="1"/>
      <c r="S1" s="1"/>
      <c r="T1" s="1"/>
      <c r="U1" s="1"/>
      <c r="V1" s="1"/>
      <c r="W1" s="1"/>
      <c r="X1" s="1"/>
      <c r="Y1" s="1"/>
    </row>
    <row r="2" spans="1:29" ht="18" customHeight="1" x14ac:dyDescent="0.25">
      <c r="A2" s="1"/>
      <c r="B2" s="1"/>
      <c r="C2" s="1"/>
      <c r="D2" s="1"/>
      <c r="E2" s="1"/>
      <c r="F2" s="1"/>
      <c r="G2" s="1"/>
      <c r="H2" s="1"/>
      <c r="I2" s="1"/>
      <c r="J2" s="1"/>
      <c r="K2" s="1"/>
      <c r="L2" s="1"/>
      <c r="M2" s="1"/>
      <c r="N2" s="1"/>
      <c r="O2" s="1"/>
      <c r="P2" s="1"/>
      <c r="Q2" s="1"/>
      <c r="R2" s="1"/>
      <c r="S2" s="1"/>
      <c r="T2" s="1"/>
      <c r="U2" s="1"/>
      <c r="V2" s="1"/>
      <c r="W2" s="1"/>
      <c r="X2" s="1"/>
      <c r="Y2" s="1"/>
    </row>
    <row r="3" spans="1:29" ht="18" customHeight="1" x14ac:dyDescent="0.25">
      <c r="A3" s="1"/>
      <c r="B3" s="1"/>
      <c r="C3" s="1"/>
      <c r="D3" s="1"/>
      <c r="E3" s="1"/>
      <c r="F3" s="1"/>
      <c r="G3" s="1"/>
      <c r="H3" s="1"/>
      <c r="I3" s="1"/>
      <c r="J3" s="1"/>
      <c r="K3" s="1"/>
      <c r="L3" s="1"/>
      <c r="M3" s="1"/>
      <c r="N3" s="1"/>
      <c r="O3" s="1"/>
      <c r="P3" s="1"/>
      <c r="Q3" s="1"/>
      <c r="R3" s="1"/>
      <c r="S3" s="1"/>
      <c r="T3" s="1"/>
      <c r="U3" s="1"/>
      <c r="V3" s="1"/>
      <c r="W3" s="1"/>
      <c r="X3" s="1"/>
      <c r="Y3" s="1"/>
    </row>
    <row r="4" spans="1:29" ht="18" customHeight="1" x14ac:dyDescent="0.25">
      <c r="A4" s="1"/>
      <c r="B4" s="1"/>
      <c r="C4" s="1"/>
      <c r="D4" s="1"/>
      <c r="E4" s="1"/>
      <c r="F4" s="1"/>
      <c r="G4" s="1"/>
      <c r="H4" s="1"/>
      <c r="I4" s="1"/>
      <c r="J4" s="1"/>
      <c r="K4" s="1"/>
      <c r="L4" s="1"/>
      <c r="M4" s="1"/>
      <c r="N4" s="1"/>
      <c r="O4" s="1"/>
      <c r="P4" s="1"/>
      <c r="Q4" s="1"/>
      <c r="R4" s="1"/>
      <c r="S4" s="1"/>
      <c r="T4" s="1"/>
      <c r="U4" s="1"/>
      <c r="V4" s="1"/>
      <c r="W4" s="1"/>
      <c r="X4" s="1"/>
      <c r="Y4" s="1"/>
    </row>
    <row r="5" spans="1:29" ht="18" customHeight="1" x14ac:dyDescent="0.25">
      <c r="A5" s="1"/>
      <c r="B5" s="1"/>
      <c r="C5" s="1"/>
      <c r="D5" s="1"/>
      <c r="E5" s="1"/>
      <c r="F5" s="1"/>
      <c r="G5" s="1"/>
      <c r="H5" s="1"/>
      <c r="I5" s="1"/>
      <c r="J5" s="1"/>
      <c r="K5" s="1"/>
      <c r="L5" s="1"/>
      <c r="M5" s="1"/>
      <c r="N5" s="1"/>
      <c r="O5" s="1"/>
      <c r="P5" s="1"/>
      <c r="Q5" s="1"/>
      <c r="R5" s="1"/>
      <c r="S5" s="1"/>
      <c r="T5" s="1"/>
      <c r="U5" s="1"/>
      <c r="V5" s="1"/>
      <c r="W5" s="1"/>
      <c r="X5" s="1"/>
      <c r="Y5" s="1"/>
    </row>
    <row r="6" spans="1:29" ht="18" customHeight="1" x14ac:dyDescent="0.25">
      <c r="A6" s="6" t="str">
        <f>'Eco-organisme'!A6</f>
        <v>ENQUÊTE COLLECTE 2023 :</v>
      </c>
      <c r="B6" s="5"/>
      <c r="C6" s="5"/>
      <c r="D6" s="5"/>
      <c r="E6" s="5"/>
      <c r="F6" s="5"/>
      <c r="G6" s="5"/>
      <c r="H6" s="7" t="str">
        <f>'Eco-organisme'!H6</f>
        <v>Collectivité X</v>
      </c>
      <c r="I6" s="5"/>
      <c r="J6" s="5"/>
      <c r="K6" s="5"/>
      <c r="L6" s="5"/>
      <c r="M6" s="5"/>
      <c r="N6" s="5"/>
      <c r="O6" s="6"/>
      <c r="P6" s="5"/>
      <c r="Q6" s="5"/>
      <c r="R6" s="5"/>
      <c r="S6" s="5"/>
      <c r="T6" s="5"/>
      <c r="U6" s="5"/>
      <c r="V6" s="5"/>
      <c r="W6" s="5"/>
      <c r="X6" s="5"/>
      <c r="Y6" s="5"/>
      <c r="Z6" s="23"/>
      <c r="AA6" s="23"/>
      <c r="AB6" s="23"/>
      <c r="AC6" s="23"/>
    </row>
    <row r="7" spans="1:29" ht="18" customHeight="1" x14ac:dyDescent="0.3">
      <c r="A7" s="1"/>
      <c r="B7" s="1"/>
      <c r="C7" s="1"/>
      <c r="D7" s="1"/>
      <c r="E7" s="1"/>
      <c r="F7" s="1"/>
      <c r="G7" s="1"/>
      <c r="H7" s="37" t="str">
        <f>'Eco-organisme'!H7</f>
        <v>dept</v>
      </c>
      <c r="I7" s="1"/>
      <c r="J7" s="1"/>
      <c r="K7" s="1"/>
      <c r="L7" s="1"/>
      <c r="M7" s="1"/>
      <c r="N7" s="1"/>
      <c r="O7" s="1"/>
      <c r="P7" s="1"/>
      <c r="Q7" s="1"/>
      <c r="R7" s="1"/>
      <c r="S7" s="1"/>
      <c r="T7" s="1"/>
      <c r="U7" s="1"/>
      <c r="V7" s="1"/>
      <c r="W7" s="1"/>
      <c r="X7" s="1"/>
      <c r="Y7" s="1"/>
    </row>
    <row r="8" spans="1:29" ht="18" customHeight="1" thickBot="1" x14ac:dyDescent="0.3">
      <c r="A8" s="3"/>
      <c r="B8" s="3"/>
      <c r="C8" s="3"/>
      <c r="D8" s="3"/>
      <c r="E8" s="3"/>
      <c r="F8" s="3"/>
      <c r="G8" s="3"/>
      <c r="H8" s="3"/>
      <c r="I8" s="3"/>
      <c r="J8" s="3"/>
      <c r="K8" s="3"/>
      <c r="L8" s="3"/>
      <c r="M8" s="3"/>
      <c r="N8" s="3"/>
      <c r="O8" s="3"/>
      <c r="P8" s="3"/>
      <c r="Q8" s="3"/>
      <c r="R8" s="3"/>
      <c r="S8" s="3"/>
      <c r="T8" s="3"/>
      <c r="U8" s="3"/>
      <c r="V8" s="3"/>
      <c r="W8" s="3"/>
      <c r="X8" s="3"/>
      <c r="Y8" s="3"/>
    </row>
    <row r="9" spans="1:29" ht="3" customHeight="1" x14ac:dyDescent="0.25">
      <c r="A9" s="1"/>
      <c r="B9" s="1"/>
      <c r="C9" s="1"/>
      <c r="D9" s="1"/>
      <c r="E9" s="1"/>
      <c r="F9" s="1"/>
      <c r="G9" s="1"/>
      <c r="H9" s="1"/>
      <c r="I9" s="1"/>
      <c r="J9" s="1"/>
      <c r="K9" s="1"/>
      <c r="L9" s="1"/>
      <c r="M9" s="1"/>
      <c r="N9" s="1"/>
      <c r="O9" s="1"/>
      <c r="P9" s="1"/>
      <c r="Q9" s="1"/>
      <c r="R9" s="1"/>
      <c r="S9" s="1"/>
      <c r="T9" s="1"/>
      <c r="U9" s="1"/>
      <c r="V9" s="1"/>
      <c r="W9" s="1"/>
      <c r="X9" s="1"/>
      <c r="Y9" s="1"/>
    </row>
    <row r="10" spans="1:29" ht="14.4" customHeight="1" x14ac:dyDescent="0.3">
      <c r="A10" s="24" t="s">
        <v>5963</v>
      </c>
      <c r="B10" s="1"/>
      <c r="C10" s="1"/>
      <c r="D10" s="1"/>
      <c r="E10" s="1"/>
      <c r="F10" s="1"/>
      <c r="G10" s="1"/>
      <c r="H10" s="1"/>
      <c r="I10" s="1"/>
      <c r="J10" s="1"/>
      <c r="K10" s="1"/>
      <c r="L10" s="1"/>
      <c r="M10" s="1"/>
      <c r="N10" s="1"/>
      <c r="O10" s="1"/>
      <c r="P10" s="1"/>
      <c r="Q10" s="1"/>
      <c r="R10" s="18"/>
      <c r="S10" s="55" t="s">
        <v>5964</v>
      </c>
      <c r="T10" s="1"/>
      <c r="U10" s="1"/>
      <c r="V10" s="1"/>
      <c r="W10" s="1"/>
      <c r="X10" s="1"/>
      <c r="Y10" s="1"/>
    </row>
    <row r="11" spans="1:29" ht="4.95" customHeight="1" x14ac:dyDescent="0.25">
      <c r="A11" s="1"/>
      <c r="B11" s="1"/>
      <c r="C11" s="1"/>
      <c r="D11" s="1"/>
      <c r="E11" s="1"/>
      <c r="F11" s="1"/>
      <c r="G11" s="1"/>
      <c r="H11" s="1"/>
      <c r="I11" s="1"/>
      <c r="J11" s="1"/>
      <c r="K11" s="1"/>
      <c r="L11" s="1"/>
      <c r="M11" s="1"/>
      <c r="N11" s="1"/>
      <c r="O11" s="1"/>
      <c r="P11" s="1"/>
      <c r="Q11" s="1"/>
      <c r="R11" s="1"/>
      <c r="S11" s="1"/>
      <c r="T11" s="1"/>
      <c r="U11" s="1"/>
      <c r="V11" s="1"/>
      <c r="W11" s="1"/>
      <c r="X11" s="1"/>
      <c r="Y11" s="1"/>
    </row>
    <row r="12" spans="1:29" ht="14.4" customHeight="1" x14ac:dyDescent="0.25">
      <c r="A12" s="122" t="s">
        <v>5918</v>
      </c>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row>
    <row r="13" spans="1:29" x14ac:dyDescent="0.25">
      <c r="A13" s="1"/>
      <c r="B13" s="1"/>
      <c r="C13" s="1"/>
      <c r="D13" s="1"/>
      <c r="E13" s="1"/>
      <c r="F13" s="1"/>
      <c r="G13" s="1"/>
      <c r="H13" s="1"/>
      <c r="I13" s="1"/>
      <c r="J13" s="1"/>
      <c r="K13" s="1"/>
      <c r="L13" s="1"/>
      <c r="M13" s="1"/>
      <c r="N13" s="1"/>
      <c r="O13" s="1"/>
      <c r="P13" s="1"/>
      <c r="Q13" s="1"/>
      <c r="R13" s="1"/>
      <c r="S13" s="1"/>
      <c r="T13" s="1"/>
      <c r="U13" s="1"/>
      <c r="V13" s="1"/>
      <c r="W13" s="1"/>
      <c r="X13" s="1"/>
      <c r="Y13" s="1"/>
    </row>
    <row r="14" spans="1:29" x14ac:dyDescent="0.25">
      <c r="A14" s="16" t="s">
        <v>5951</v>
      </c>
      <c r="B14" s="1"/>
      <c r="C14" s="1"/>
      <c r="D14" s="1"/>
      <c r="E14" s="1"/>
      <c r="F14" s="1"/>
      <c r="G14" s="1"/>
      <c r="H14" s="1"/>
      <c r="I14" s="1"/>
      <c r="J14" s="1"/>
      <c r="K14" s="18"/>
      <c r="L14" s="18"/>
      <c r="M14" s="130">
        <v>44562</v>
      </c>
      <c r="N14" s="130"/>
      <c r="O14" s="130"/>
      <c r="P14" s="81" t="s">
        <v>6585</v>
      </c>
      <c r="Q14" s="1"/>
      <c r="R14" s="1"/>
      <c r="S14" s="1"/>
      <c r="T14" s="1"/>
      <c r="U14" s="1"/>
      <c r="V14" s="1"/>
      <c r="W14" s="1"/>
      <c r="X14" s="1"/>
      <c r="Y14" s="1"/>
    </row>
    <row r="15" spans="1:29" x14ac:dyDescent="0.25">
      <c r="A15" s="1"/>
      <c r="B15" s="1"/>
      <c r="C15" s="1"/>
      <c r="D15" s="1"/>
      <c r="E15" s="1"/>
      <c r="F15" s="1"/>
      <c r="G15" s="1"/>
      <c r="H15" s="1"/>
      <c r="I15" s="1"/>
      <c r="J15" s="1"/>
      <c r="K15" s="1"/>
      <c r="L15" s="1"/>
      <c r="M15" s="1"/>
      <c r="N15" s="1"/>
      <c r="O15" s="1"/>
      <c r="P15" s="1"/>
      <c r="Q15" s="1"/>
      <c r="R15" s="1"/>
      <c r="S15" s="1"/>
      <c r="T15" s="1"/>
      <c r="U15" s="1"/>
      <c r="V15" s="1"/>
      <c r="W15" s="1"/>
      <c r="X15" s="1"/>
      <c r="Y15" s="1"/>
    </row>
    <row r="16" spans="1:29" x14ac:dyDescent="0.25">
      <c r="A16" s="16" t="s">
        <v>5953</v>
      </c>
      <c r="B16" s="1"/>
      <c r="C16" s="1"/>
      <c r="D16" s="1"/>
      <c r="E16" s="1"/>
      <c r="F16" s="1"/>
      <c r="G16" s="1"/>
      <c r="H16" s="1"/>
      <c r="I16" s="1"/>
      <c r="J16" s="1"/>
      <c r="K16" s="1"/>
      <c r="L16" s="1"/>
      <c r="M16" s="1"/>
      <c r="N16" s="1"/>
      <c r="O16" s="1"/>
      <c r="P16" s="1"/>
      <c r="Q16" s="1"/>
      <c r="R16" s="1"/>
      <c r="S16" s="1"/>
      <c r="T16" s="1"/>
      <c r="U16" s="1"/>
      <c r="V16" s="1"/>
      <c r="W16" s="1"/>
      <c r="X16" s="1"/>
      <c r="Y16" s="1"/>
    </row>
    <row r="17" spans="1:25" x14ac:dyDescent="0.25">
      <c r="A17" s="1"/>
      <c r="B17" s="1"/>
      <c r="C17" s="1"/>
      <c r="D17" s="1"/>
      <c r="E17" s="1"/>
      <c r="F17" s="1"/>
      <c r="G17" s="1"/>
      <c r="H17" s="1"/>
      <c r="I17" s="1"/>
      <c r="J17" s="1"/>
      <c r="K17" s="1"/>
      <c r="L17" s="1"/>
      <c r="M17" s="1"/>
      <c r="N17" s="1"/>
      <c r="O17" s="1"/>
      <c r="P17" s="1"/>
      <c r="Q17" s="1"/>
      <c r="R17" s="1"/>
      <c r="S17" s="1"/>
      <c r="T17" s="1"/>
      <c r="U17" s="1"/>
      <c r="V17" s="1"/>
      <c r="W17" s="1"/>
      <c r="X17" s="1"/>
      <c r="Y17" s="1"/>
    </row>
    <row r="18" spans="1:25" ht="39.6" customHeight="1" x14ac:dyDescent="0.25">
      <c r="A18" s="98" t="s">
        <v>5924</v>
      </c>
      <c r="B18" s="98"/>
      <c r="C18" s="98"/>
      <c r="D18" s="98"/>
      <c r="E18" s="98"/>
      <c r="F18" s="98" t="str">
        <f ca="1">"Total distribués au 31/12/"&amp;YEAR(TODAY()-730)</f>
        <v>Total distribués au 31/12/2022</v>
      </c>
      <c r="G18" s="98"/>
      <c r="H18" s="98"/>
      <c r="I18" s="98"/>
      <c r="J18" s="98" t="str">
        <f ca="1">"Total distribués au 31/12/"&amp;YEAR(TODAY()-365)</f>
        <v>Total distribués au 31/12/2023</v>
      </c>
      <c r="K18" s="98"/>
      <c r="L18" s="98"/>
      <c r="M18" s="98"/>
      <c r="N18" s="98" t="str">
        <f ca="1">"Distribué sur l'année " &amp;YEAR(TODAY()-365)</f>
        <v>Distribué sur l'année 2023</v>
      </c>
      <c r="O18" s="98"/>
      <c r="P18" s="98"/>
      <c r="Q18" s="98"/>
      <c r="R18" s="1"/>
      <c r="S18" s="153" t="s">
        <v>6352</v>
      </c>
      <c r="T18" s="154"/>
      <c r="U18" s="155"/>
      <c r="V18" s="98" t="s">
        <v>6354</v>
      </c>
      <c r="W18" s="98"/>
      <c r="X18" s="98"/>
      <c r="Y18" s="98"/>
    </row>
    <row r="19" spans="1:25" ht="18" customHeight="1" x14ac:dyDescent="0.25">
      <c r="A19" s="149" t="s">
        <v>5920</v>
      </c>
      <c r="B19" s="149"/>
      <c r="C19" s="149"/>
      <c r="D19" s="149"/>
      <c r="E19" s="149"/>
      <c r="F19" s="125">
        <v>550</v>
      </c>
      <c r="G19" s="125"/>
      <c r="H19" s="125"/>
      <c r="I19" s="125"/>
      <c r="J19" s="125"/>
      <c r="K19" s="125"/>
      <c r="L19" s="125"/>
      <c r="M19" s="125"/>
      <c r="N19" s="129" t="str">
        <f>IF(J19="","",J19-F19)</f>
        <v/>
      </c>
      <c r="O19" s="129"/>
      <c r="P19" s="129"/>
      <c r="Q19" s="129"/>
      <c r="R19" s="31"/>
      <c r="S19" s="150"/>
      <c r="T19" s="151"/>
      <c r="U19" s="152"/>
      <c r="V19" s="146"/>
      <c r="W19" s="146"/>
      <c r="X19" s="146"/>
      <c r="Y19" s="146"/>
    </row>
    <row r="20" spans="1:25" ht="18" customHeight="1" x14ac:dyDescent="0.25">
      <c r="A20" s="149" t="s">
        <v>5921</v>
      </c>
      <c r="B20" s="149"/>
      <c r="C20" s="149"/>
      <c r="D20" s="149"/>
      <c r="E20" s="149"/>
      <c r="F20" s="125">
        <v>550</v>
      </c>
      <c r="G20" s="125"/>
      <c r="H20" s="125"/>
      <c r="I20" s="125"/>
      <c r="J20" s="125"/>
      <c r="K20" s="125"/>
      <c r="L20" s="125"/>
      <c r="M20" s="125"/>
      <c r="N20" s="129" t="str">
        <f t="shared" ref="N20:N22" si="0">IF(J20="","",J20-F20)</f>
        <v/>
      </c>
      <c r="O20" s="129"/>
      <c r="P20" s="129"/>
      <c r="Q20" s="129"/>
      <c r="R20" s="31"/>
      <c r="S20" s="150"/>
      <c r="T20" s="151"/>
      <c r="U20" s="152"/>
      <c r="V20" s="146"/>
      <c r="W20" s="146"/>
      <c r="X20" s="146"/>
      <c r="Y20" s="146"/>
    </row>
    <row r="21" spans="1:25" ht="18" customHeight="1" x14ac:dyDescent="0.25">
      <c r="A21" s="149" t="s">
        <v>5922</v>
      </c>
      <c r="B21" s="149"/>
      <c r="C21" s="149"/>
      <c r="D21" s="149"/>
      <c r="E21" s="149"/>
      <c r="F21" s="125">
        <v>550</v>
      </c>
      <c r="G21" s="125"/>
      <c r="H21" s="125"/>
      <c r="I21" s="125"/>
      <c r="J21" s="125"/>
      <c r="K21" s="125"/>
      <c r="L21" s="125"/>
      <c r="M21" s="125"/>
      <c r="N21" s="129" t="str">
        <f t="shared" si="0"/>
        <v/>
      </c>
      <c r="O21" s="129"/>
      <c r="P21" s="129"/>
      <c r="Q21" s="129"/>
      <c r="R21" s="31"/>
      <c r="S21" s="150"/>
      <c r="T21" s="151"/>
      <c r="U21" s="152"/>
      <c r="V21" s="146"/>
      <c r="W21" s="146"/>
      <c r="X21" s="146"/>
      <c r="Y21" s="146"/>
    </row>
    <row r="22" spans="1:25" ht="18" customHeight="1" x14ac:dyDescent="0.25">
      <c r="A22" s="149" t="s">
        <v>5923</v>
      </c>
      <c r="B22" s="149"/>
      <c r="C22" s="149"/>
      <c r="D22" s="149"/>
      <c r="E22" s="149"/>
      <c r="F22" s="125"/>
      <c r="G22" s="125"/>
      <c r="H22" s="125"/>
      <c r="I22" s="125"/>
      <c r="J22" s="125"/>
      <c r="K22" s="125"/>
      <c r="L22" s="125"/>
      <c r="M22" s="125"/>
      <c r="N22" s="129" t="str">
        <f t="shared" si="0"/>
        <v/>
      </c>
      <c r="O22" s="129"/>
      <c r="P22" s="129"/>
      <c r="Q22" s="129"/>
      <c r="R22" s="31"/>
      <c r="S22" s="150"/>
      <c r="T22" s="151"/>
      <c r="U22" s="152"/>
      <c r="V22" s="146"/>
      <c r="W22" s="146"/>
      <c r="X22" s="146"/>
      <c r="Y22" s="146"/>
    </row>
    <row r="23" spans="1:25" x14ac:dyDescent="0.25">
      <c r="A23" s="1"/>
      <c r="B23" s="1"/>
      <c r="C23" s="1"/>
      <c r="D23" s="1"/>
      <c r="E23" s="1"/>
      <c r="F23" s="1"/>
      <c r="G23" s="1"/>
      <c r="H23" s="1"/>
      <c r="I23" s="1"/>
      <c r="J23" s="1"/>
      <c r="K23" s="1"/>
      <c r="L23" s="1"/>
      <c r="M23" s="1"/>
      <c r="N23" s="1"/>
      <c r="O23" s="1"/>
      <c r="P23" s="1"/>
      <c r="Q23" s="1"/>
      <c r="R23" s="1"/>
      <c r="S23" s="1"/>
      <c r="T23" s="1"/>
      <c r="U23" s="1"/>
      <c r="V23" s="1"/>
      <c r="W23" s="1"/>
      <c r="X23" s="1"/>
      <c r="Y23" s="1"/>
    </row>
    <row r="24" spans="1:25" x14ac:dyDescent="0.25">
      <c r="A24" s="16" t="s">
        <v>5952</v>
      </c>
      <c r="B24" s="1"/>
      <c r="C24" s="1"/>
      <c r="D24" s="1"/>
      <c r="E24" s="1"/>
      <c r="F24" s="1"/>
      <c r="G24" s="1"/>
      <c r="H24" s="1"/>
      <c r="I24" s="1"/>
      <c r="J24" s="1"/>
      <c r="K24" s="1"/>
      <c r="L24" s="1"/>
      <c r="M24" s="1"/>
      <c r="N24" s="1"/>
      <c r="O24" s="1"/>
      <c r="P24" s="1"/>
      <c r="Q24" s="1"/>
      <c r="R24" s="1"/>
      <c r="S24" s="1"/>
      <c r="T24" s="1"/>
      <c r="U24" s="1"/>
      <c r="V24" s="1"/>
      <c r="W24" s="1"/>
      <c r="X24" s="1"/>
      <c r="Y24" s="1"/>
    </row>
    <row r="25" spans="1:25" x14ac:dyDescent="0.25">
      <c r="A25" s="15"/>
      <c r="B25" s="1"/>
      <c r="C25" s="1"/>
      <c r="D25" s="1"/>
      <c r="E25" s="1"/>
      <c r="F25" s="1"/>
      <c r="G25" s="1"/>
      <c r="H25" s="1"/>
      <c r="I25" s="1"/>
      <c r="J25" s="1"/>
      <c r="K25" s="1"/>
      <c r="L25" s="1"/>
      <c r="M25" s="1"/>
      <c r="N25" s="1"/>
      <c r="O25" s="1"/>
      <c r="P25" s="1"/>
      <c r="Q25" s="1"/>
      <c r="R25" s="1"/>
      <c r="S25" s="1"/>
      <c r="T25" s="1"/>
      <c r="U25" s="1"/>
      <c r="V25" s="1"/>
      <c r="W25" s="1"/>
      <c r="X25" s="1"/>
      <c r="Y25" s="1"/>
    </row>
    <row r="26" spans="1:25" ht="50.1" customHeight="1" x14ac:dyDescent="0.25">
      <c r="A26" s="98" t="s">
        <v>5925</v>
      </c>
      <c r="B26" s="98"/>
      <c r="C26" s="98"/>
      <c r="D26" s="98"/>
      <c r="E26" s="98"/>
      <c r="F26" s="98"/>
      <c r="G26" s="98"/>
      <c r="H26" s="98" t="str">
        <f ca="1">"Total des foyers comptabilisés au 31/12/"&amp;YEAR(TODAY()-730)</f>
        <v>Total des foyers comptabilisés au 31/12/2022</v>
      </c>
      <c r="I26" s="98"/>
      <c r="J26" s="98"/>
      <c r="K26" s="98"/>
      <c r="L26" s="98"/>
      <c r="M26" s="98" t="str">
        <f ca="1">"Total de foyers comptabilisés au 31/12/"&amp;YEAR(TODAY()-365)</f>
        <v>Total de foyers comptabilisés au 31/12/2023</v>
      </c>
      <c r="N26" s="98"/>
      <c r="O26" s="98"/>
      <c r="P26" s="98"/>
      <c r="Q26" s="98"/>
      <c r="R26" s="1"/>
      <c r="S26" s="148" t="s">
        <v>6648</v>
      </c>
      <c r="T26" s="148"/>
      <c r="U26" s="148"/>
      <c r="V26" s="148"/>
      <c r="W26" s="1"/>
      <c r="X26" s="1"/>
      <c r="Y26" s="1"/>
    </row>
    <row r="27" spans="1:25" ht="18" customHeight="1" x14ac:dyDescent="0.25">
      <c r="A27" s="145"/>
      <c r="B27" s="145"/>
      <c r="C27" s="145"/>
      <c r="D27" s="145"/>
      <c r="E27" s="145"/>
      <c r="F27" s="145"/>
      <c r="G27" s="145"/>
      <c r="H27" s="125"/>
      <c r="I27" s="125"/>
      <c r="J27" s="125"/>
      <c r="K27" s="125"/>
      <c r="L27" s="125"/>
      <c r="M27" s="146"/>
      <c r="N27" s="146"/>
      <c r="O27" s="146"/>
      <c r="P27" s="146"/>
      <c r="Q27" s="146"/>
      <c r="R27" s="1"/>
      <c r="S27" s="147"/>
      <c r="T27" s="147"/>
      <c r="U27" s="147"/>
      <c r="V27" s="147"/>
      <c r="W27" s="1"/>
      <c r="X27" s="1"/>
      <c r="Y27" s="1"/>
    </row>
    <row r="28" spans="1:25" ht="18" customHeight="1" x14ac:dyDescent="0.25">
      <c r="A28" s="145"/>
      <c r="B28" s="145"/>
      <c r="C28" s="145"/>
      <c r="D28" s="145"/>
      <c r="E28" s="145"/>
      <c r="F28" s="145"/>
      <c r="G28" s="145"/>
      <c r="H28" s="125"/>
      <c r="I28" s="125"/>
      <c r="J28" s="125"/>
      <c r="K28" s="125"/>
      <c r="L28" s="125"/>
      <c r="M28" s="146"/>
      <c r="N28" s="146"/>
      <c r="O28" s="146"/>
      <c r="P28" s="146"/>
      <c r="Q28" s="146"/>
      <c r="R28" s="1"/>
      <c r="S28" s="147"/>
      <c r="T28" s="147"/>
      <c r="U28" s="147"/>
      <c r="V28" s="147"/>
      <c r="W28" s="1"/>
      <c r="X28" s="1"/>
      <c r="Y28" s="1"/>
    </row>
    <row r="29" spans="1:25" ht="18" customHeight="1" x14ac:dyDescent="0.25">
      <c r="A29" s="145"/>
      <c r="B29" s="145"/>
      <c r="C29" s="145"/>
      <c r="D29" s="145"/>
      <c r="E29" s="145"/>
      <c r="F29" s="145"/>
      <c r="G29" s="145"/>
      <c r="H29" s="125"/>
      <c r="I29" s="125"/>
      <c r="J29" s="125"/>
      <c r="K29" s="125"/>
      <c r="L29" s="125"/>
      <c r="M29" s="146"/>
      <c r="N29" s="146"/>
      <c r="O29" s="146"/>
      <c r="P29" s="146"/>
      <c r="Q29" s="146"/>
      <c r="R29" s="1"/>
      <c r="S29" s="147"/>
      <c r="T29" s="147"/>
      <c r="U29" s="147"/>
      <c r="V29" s="147"/>
      <c r="W29" s="1"/>
      <c r="X29" s="1"/>
      <c r="Y29" s="1"/>
    </row>
    <row r="30" spans="1:25" x14ac:dyDescent="0.25">
      <c r="A30" s="8" t="s">
        <v>5926</v>
      </c>
      <c r="B30" s="1"/>
      <c r="C30" s="1"/>
      <c r="D30" s="1"/>
      <c r="E30" s="1"/>
      <c r="F30" s="1"/>
      <c r="G30" s="1"/>
      <c r="H30" s="1"/>
      <c r="I30" s="1"/>
      <c r="J30" s="1"/>
      <c r="K30" s="1"/>
      <c r="L30" s="1"/>
      <c r="M30" s="1"/>
      <c r="N30" s="1"/>
      <c r="O30" s="1"/>
      <c r="P30" s="1"/>
      <c r="Q30" s="1"/>
      <c r="R30" s="1"/>
      <c r="S30" s="1"/>
      <c r="T30" s="1"/>
      <c r="U30" s="1"/>
      <c r="V30" s="1"/>
      <c r="W30" s="1"/>
      <c r="X30" s="1"/>
      <c r="Y30" s="1"/>
    </row>
    <row r="31" spans="1:25" x14ac:dyDescent="0.25">
      <c r="A31" s="1"/>
      <c r="B31" s="1"/>
      <c r="C31" s="1"/>
      <c r="D31" s="1"/>
      <c r="E31" s="1"/>
      <c r="F31" s="1"/>
      <c r="G31" s="1"/>
      <c r="H31" s="1"/>
      <c r="I31" s="1"/>
      <c r="J31" s="1"/>
      <c r="K31" s="1"/>
      <c r="L31" s="1"/>
      <c r="M31" s="1"/>
      <c r="N31" s="1"/>
      <c r="O31" s="1"/>
      <c r="P31" s="1"/>
      <c r="Q31" s="1"/>
      <c r="R31" s="1"/>
      <c r="S31" s="1"/>
      <c r="T31" s="1"/>
      <c r="U31" s="1"/>
      <c r="V31" s="1"/>
      <c r="W31" s="1"/>
      <c r="X31" s="1"/>
      <c r="Y31" s="1"/>
    </row>
    <row r="32" spans="1:25" x14ac:dyDescent="0.25">
      <c r="A32" s="1"/>
      <c r="B32" s="1"/>
      <c r="C32" s="1"/>
      <c r="D32" s="1"/>
      <c r="E32" s="1"/>
      <c r="F32" s="1"/>
      <c r="G32" s="1"/>
      <c r="H32" s="1"/>
      <c r="I32" s="1"/>
      <c r="J32" s="1"/>
      <c r="K32" s="1"/>
      <c r="L32" s="1"/>
      <c r="M32" s="1"/>
      <c r="N32" s="1"/>
      <c r="O32" s="1"/>
      <c r="P32" s="1"/>
      <c r="Q32" s="1"/>
      <c r="R32" s="1"/>
      <c r="S32" s="1"/>
      <c r="T32" s="1"/>
      <c r="U32" s="1"/>
      <c r="V32" s="1"/>
      <c r="W32" s="1"/>
      <c r="X32" s="1"/>
      <c r="Y32" s="1"/>
    </row>
    <row r="33" spans="1:25" ht="14.4" x14ac:dyDescent="0.25">
      <c r="A33" s="122" t="s">
        <v>5950</v>
      </c>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row>
    <row r="34" spans="1:25" x14ac:dyDescent="0.25">
      <c r="A34" s="1"/>
      <c r="B34" s="1"/>
      <c r="C34" s="1"/>
      <c r="D34" s="1"/>
      <c r="E34" s="1"/>
      <c r="F34" s="1"/>
      <c r="G34" s="1"/>
      <c r="H34" s="1"/>
      <c r="I34" s="1"/>
      <c r="J34" s="1"/>
      <c r="K34" s="1"/>
      <c r="L34" s="1"/>
      <c r="M34" s="1"/>
      <c r="N34" s="1"/>
      <c r="O34" s="1"/>
      <c r="P34" s="1"/>
      <c r="Q34" s="1"/>
      <c r="R34" s="1"/>
      <c r="S34" s="1"/>
      <c r="T34" s="1"/>
      <c r="U34" s="1"/>
      <c r="V34" s="1"/>
      <c r="W34" s="1"/>
      <c r="X34" s="1"/>
      <c r="Y34" s="1"/>
    </row>
    <row r="35" spans="1:25" x14ac:dyDescent="0.25">
      <c r="A35" s="16" t="s">
        <v>5954</v>
      </c>
      <c r="B35" s="1"/>
      <c r="C35" s="1"/>
      <c r="D35" s="1"/>
      <c r="E35" s="1"/>
      <c r="F35" s="1"/>
      <c r="G35" s="1"/>
      <c r="H35" s="1"/>
      <c r="I35" s="1"/>
      <c r="J35" s="1"/>
      <c r="K35" s="18"/>
      <c r="L35" s="130">
        <v>44713</v>
      </c>
      <c r="M35" s="130"/>
      <c r="N35" s="130"/>
      <c r="O35" s="81" t="s">
        <v>6585</v>
      </c>
      <c r="P35" s="18"/>
      <c r="Q35" s="1"/>
      <c r="R35" s="1"/>
      <c r="S35" s="1"/>
      <c r="T35" s="1"/>
      <c r="U35" s="1"/>
      <c r="V35" s="1"/>
      <c r="W35" s="1"/>
      <c r="X35" s="1"/>
      <c r="Y35" s="1"/>
    </row>
    <row r="36" spans="1:25" x14ac:dyDescent="0.25">
      <c r="A36" s="1"/>
      <c r="B36" s="1"/>
      <c r="C36" s="1"/>
      <c r="D36" s="1"/>
      <c r="E36" s="1"/>
      <c r="F36" s="1"/>
      <c r="G36" s="1"/>
      <c r="H36" s="1"/>
      <c r="I36" s="1"/>
      <c r="J36" s="1"/>
      <c r="K36" s="1"/>
      <c r="L36" s="1"/>
      <c r="M36" s="1"/>
      <c r="N36" s="1"/>
      <c r="O36" s="1"/>
      <c r="P36" s="1"/>
      <c r="Q36" s="1"/>
      <c r="R36" s="1"/>
      <c r="S36" s="1"/>
      <c r="T36" s="1"/>
      <c r="U36" s="1"/>
      <c r="V36" s="1"/>
      <c r="W36" s="1"/>
      <c r="X36" s="1"/>
      <c r="Y36" s="1"/>
    </row>
    <row r="37" spans="1:25" x14ac:dyDescent="0.25">
      <c r="A37" s="16" t="s">
        <v>5956</v>
      </c>
      <c r="B37" s="1"/>
      <c r="C37" s="1"/>
      <c r="D37" s="1"/>
      <c r="E37" s="1"/>
      <c r="F37" s="1"/>
      <c r="G37" s="1"/>
      <c r="H37" s="1"/>
      <c r="I37" s="1"/>
      <c r="J37" s="1"/>
      <c r="K37" s="1"/>
      <c r="L37" s="1"/>
      <c r="M37" s="1"/>
      <c r="N37" s="1"/>
      <c r="O37" s="1"/>
      <c r="P37" s="1"/>
      <c r="Q37" s="1"/>
      <c r="R37" s="1"/>
      <c r="S37" s="1"/>
      <c r="T37" s="1"/>
      <c r="U37" s="1"/>
      <c r="V37" s="1"/>
      <c r="W37" s="1"/>
      <c r="X37" s="1"/>
      <c r="Y37" s="1"/>
    </row>
    <row r="38" spans="1:25" x14ac:dyDescent="0.25">
      <c r="A38" s="1"/>
      <c r="B38" s="1"/>
      <c r="C38" s="1"/>
      <c r="D38" s="1"/>
      <c r="E38" s="1"/>
      <c r="F38" s="1"/>
      <c r="G38" s="1"/>
      <c r="H38" s="1"/>
      <c r="I38" s="1"/>
      <c r="J38" s="1"/>
      <c r="K38" s="1"/>
      <c r="L38" s="1"/>
      <c r="M38" s="1"/>
      <c r="N38" s="1"/>
      <c r="O38" s="1"/>
      <c r="P38" s="1"/>
      <c r="Q38" s="1"/>
      <c r="R38" s="1"/>
      <c r="S38" s="1"/>
      <c r="T38" s="1"/>
      <c r="U38" s="1"/>
      <c r="V38" s="1"/>
      <c r="W38" s="1"/>
      <c r="X38" s="1"/>
      <c r="Y38" s="1"/>
    </row>
    <row r="39" spans="1:25" ht="27" customHeight="1" x14ac:dyDescent="0.25">
      <c r="A39" s="1"/>
      <c r="B39" s="1"/>
      <c r="C39" s="1"/>
      <c r="D39" s="1"/>
      <c r="E39" s="1"/>
      <c r="F39" s="1"/>
      <c r="G39" s="1"/>
      <c r="H39" s="98" t="str">
        <f ca="1">"Total au 31/12/"&amp;YEAR(TODAY()-730)</f>
        <v>Total au 31/12/2022</v>
      </c>
      <c r="I39" s="98"/>
      <c r="J39" s="98"/>
      <c r="K39" s="98"/>
      <c r="L39" s="98" t="str">
        <f ca="1">"Total au 31/12/"&amp;YEAR(TODAY()-365)</f>
        <v>Total au 31/12/2023</v>
      </c>
      <c r="M39" s="98"/>
      <c r="N39" s="98"/>
      <c r="O39" s="98"/>
      <c r="P39" s="98" t="str">
        <f ca="1">"Total sur l'année " &amp;YEAR(TODAY()-365)</f>
        <v>Total sur l'année 2023</v>
      </c>
      <c r="Q39" s="98"/>
      <c r="R39" s="98"/>
      <c r="S39" s="98"/>
      <c r="T39" s="139" t="s">
        <v>6353</v>
      </c>
      <c r="U39" s="140"/>
      <c r="V39" s="140"/>
      <c r="W39" s="141"/>
      <c r="X39" s="1"/>
      <c r="Y39" s="1"/>
    </row>
    <row r="40" spans="1:25" ht="18" customHeight="1" x14ac:dyDescent="0.25">
      <c r="A40" s="124" t="s">
        <v>5927</v>
      </c>
      <c r="B40" s="124"/>
      <c r="C40" s="124"/>
      <c r="D40" s="124"/>
      <c r="E40" s="124"/>
      <c r="F40" s="124"/>
      <c r="G40" s="124"/>
      <c r="H40" s="125">
        <v>5</v>
      </c>
      <c r="I40" s="125"/>
      <c r="J40" s="125"/>
      <c r="K40" s="125"/>
      <c r="L40" s="125"/>
      <c r="M40" s="125"/>
      <c r="N40" s="125"/>
      <c r="O40" s="125"/>
      <c r="P40" s="129" t="str">
        <f>IF(L40="","",L40-H40)</f>
        <v/>
      </c>
      <c r="Q40" s="129"/>
      <c r="R40" s="129"/>
      <c r="S40" s="129"/>
      <c r="T40" s="142"/>
      <c r="U40" s="143"/>
      <c r="V40" s="143"/>
      <c r="W40" s="144"/>
      <c r="X40" s="1"/>
      <c r="Y40" s="1"/>
    </row>
    <row r="41" spans="1:25" ht="16.2" customHeight="1" x14ac:dyDescent="0.25">
      <c r="A41" s="124" t="s">
        <v>5928</v>
      </c>
      <c r="B41" s="124"/>
      <c r="C41" s="124"/>
      <c r="D41" s="124"/>
      <c r="E41" s="124"/>
      <c r="F41" s="124"/>
      <c r="G41" s="124"/>
      <c r="H41" s="125">
        <v>112</v>
      </c>
      <c r="I41" s="125"/>
      <c r="J41" s="125"/>
      <c r="K41" s="125"/>
      <c r="L41" s="125"/>
      <c r="M41" s="125"/>
      <c r="N41" s="125"/>
      <c r="O41" s="125"/>
      <c r="P41" s="129" t="str">
        <f>IF(L41="","",L41-H41)</f>
        <v/>
      </c>
      <c r="Q41" s="129"/>
      <c r="R41" s="129"/>
      <c r="S41" s="129"/>
      <c r="T41" s="133"/>
      <c r="U41" s="134"/>
      <c r="V41" s="134"/>
      <c r="W41" s="135"/>
      <c r="X41" s="1"/>
      <c r="Y41" s="1"/>
    </row>
    <row r="42" spans="1:25" ht="18" customHeight="1" x14ac:dyDescent="0.25">
      <c r="A42" s="124" t="s">
        <v>6351</v>
      </c>
      <c r="B42" s="124"/>
      <c r="C42" s="124"/>
      <c r="D42" s="124"/>
      <c r="E42" s="124"/>
      <c r="F42" s="124"/>
      <c r="G42" s="124"/>
      <c r="H42" s="125"/>
      <c r="I42" s="125"/>
      <c r="J42" s="125"/>
      <c r="K42" s="125"/>
      <c r="L42" s="125"/>
      <c r="M42" s="125"/>
      <c r="N42" s="125"/>
      <c r="O42" s="125"/>
      <c r="P42" s="129" t="str">
        <f>IF(L42="","",L42-H42)</f>
        <v/>
      </c>
      <c r="Q42" s="129"/>
      <c r="R42" s="129"/>
      <c r="S42" s="129"/>
      <c r="T42" s="136"/>
      <c r="U42" s="137"/>
      <c r="V42" s="137"/>
      <c r="W42" s="138"/>
      <c r="X42" s="1"/>
      <c r="Y42" s="1"/>
    </row>
    <row r="43" spans="1:25" ht="25.2"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row>
    <row r="44" spans="1:25" x14ac:dyDescent="0.25">
      <c r="A44" s="16" t="s">
        <v>5955</v>
      </c>
      <c r="B44" s="1"/>
      <c r="C44" s="1"/>
      <c r="D44" s="1"/>
      <c r="E44" s="1"/>
      <c r="F44" s="1"/>
      <c r="G44" s="1"/>
      <c r="H44" s="1"/>
      <c r="I44" s="1"/>
      <c r="J44" s="1"/>
      <c r="K44" s="1"/>
      <c r="L44" s="1"/>
      <c r="M44" s="1"/>
      <c r="N44" s="1"/>
      <c r="O44" s="1"/>
      <c r="P44" s="1"/>
      <c r="Q44" s="1"/>
      <c r="R44" s="1"/>
      <c r="S44" s="1"/>
      <c r="T44" s="1"/>
      <c r="U44" s="1"/>
      <c r="V44" s="1"/>
      <c r="W44" s="1"/>
      <c r="X44" s="1"/>
      <c r="Y44" s="1"/>
    </row>
    <row r="45" spans="1:25" ht="13.95" customHeight="1" x14ac:dyDescent="0.25">
      <c r="A45" s="1"/>
      <c r="B45" s="1"/>
      <c r="C45" s="1"/>
      <c r="D45" s="1"/>
      <c r="E45" s="1"/>
      <c r="F45" s="1"/>
      <c r="G45" s="1"/>
      <c r="H45" s="98" t="str">
        <f ca="1">"En "&amp;YEAR(TODAY()-730)</f>
        <v>En 2022</v>
      </c>
      <c r="I45" s="98"/>
      <c r="J45" s="98"/>
      <c r="K45" s="98"/>
      <c r="L45" s="98" t="str">
        <f ca="1">"En "&amp;YEAR(TODAY()-365)</f>
        <v>En 2023</v>
      </c>
      <c r="M45" s="98"/>
      <c r="N45" s="98"/>
      <c r="O45" s="98"/>
      <c r="P45" s="1"/>
      <c r="Q45" s="1"/>
      <c r="R45" s="1"/>
      <c r="S45" s="1"/>
      <c r="T45" s="1"/>
      <c r="U45" s="1"/>
      <c r="V45" s="1"/>
      <c r="W45" s="1"/>
      <c r="X45" s="1"/>
      <c r="Y45" s="1"/>
    </row>
    <row r="46" spans="1:25" x14ac:dyDescent="0.25">
      <c r="A46" s="131" t="s">
        <v>5929</v>
      </c>
      <c r="B46" s="131"/>
      <c r="C46" s="131"/>
      <c r="D46" s="131"/>
      <c r="E46" s="131"/>
      <c r="F46" s="131"/>
      <c r="G46" s="131"/>
      <c r="H46" s="132"/>
      <c r="I46" s="132"/>
      <c r="J46" s="132"/>
      <c r="K46" s="132"/>
      <c r="L46" s="132"/>
      <c r="M46" s="132"/>
      <c r="N46" s="132"/>
      <c r="O46" s="132"/>
      <c r="P46" s="1"/>
      <c r="Q46" s="1"/>
      <c r="R46" s="1"/>
      <c r="S46" s="1"/>
      <c r="T46" s="1"/>
      <c r="U46" s="1"/>
      <c r="V46" s="1"/>
      <c r="W46" s="1"/>
      <c r="X46" s="1"/>
      <c r="Y46" s="1"/>
    </row>
    <row r="47" spans="1:25" x14ac:dyDescent="0.25">
      <c r="A47" s="1"/>
      <c r="B47" s="1"/>
      <c r="C47" s="1"/>
      <c r="D47" s="1"/>
      <c r="E47" s="1"/>
      <c r="F47" s="1"/>
      <c r="G47" s="1"/>
      <c r="H47" s="1"/>
      <c r="I47" s="1"/>
      <c r="J47" s="1"/>
      <c r="K47" s="1"/>
      <c r="L47" s="1"/>
      <c r="M47" s="1"/>
      <c r="N47" s="1"/>
      <c r="O47" s="1"/>
      <c r="P47" s="1"/>
      <c r="Q47" s="1"/>
      <c r="R47" s="1"/>
      <c r="S47" s="1"/>
      <c r="T47" s="1"/>
      <c r="U47" s="1"/>
      <c r="V47" s="1"/>
      <c r="W47" s="1"/>
      <c r="X47" s="1"/>
      <c r="Y47" s="1"/>
    </row>
    <row r="48" spans="1:25" x14ac:dyDescent="0.25">
      <c r="A48" s="1"/>
      <c r="B48" s="1"/>
      <c r="C48" s="1"/>
      <c r="D48" s="1"/>
      <c r="E48" s="1"/>
      <c r="F48" s="1"/>
      <c r="G48" s="1"/>
      <c r="H48" s="1"/>
      <c r="I48" s="1"/>
      <c r="J48" s="1"/>
      <c r="K48" s="1"/>
      <c r="L48" s="1"/>
      <c r="M48" s="1"/>
      <c r="N48" s="1"/>
      <c r="O48" s="1"/>
      <c r="P48" s="1"/>
      <c r="Q48" s="1"/>
      <c r="R48" s="1"/>
      <c r="S48" s="1"/>
      <c r="T48" s="1"/>
      <c r="U48" s="1"/>
      <c r="V48" s="1"/>
      <c r="W48" s="1"/>
      <c r="X48" s="1"/>
      <c r="Y48" s="1"/>
    </row>
    <row r="49" spans="1:25" ht="14.4" x14ac:dyDescent="0.25">
      <c r="A49" s="122" t="s">
        <v>5958</v>
      </c>
      <c r="B49" s="122"/>
      <c r="C49" s="122"/>
      <c r="D49" s="122"/>
      <c r="E49" s="122"/>
      <c r="F49" s="122"/>
      <c r="G49" s="122"/>
      <c r="H49" s="122"/>
      <c r="I49" s="122"/>
      <c r="J49" s="122"/>
      <c r="K49" s="122"/>
      <c r="L49" s="122"/>
      <c r="M49" s="122"/>
      <c r="N49" s="122"/>
      <c r="O49" s="122"/>
      <c r="P49" s="122"/>
      <c r="Q49" s="122"/>
      <c r="R49" s="122"/>
      <c r="S49" s="122"/>
      <c r="T49" s="122"/>
      <c r="U49" s="123"/>
      <c r="V49" s="123"/>
      <c r="W49" s="123"/>
      <c r="X49" s="123"/>
      <c r="Y49" s="123"/>
    </row>
    <row r="50" spans="1:25" x14ac:dyDescent="0.25">
      <c r="A50" s="1"/>
      <c r="B50" s="1"/>
      <c r="C50" s="1"/>
      <c r="D50" s="1"/>
      <c r="E50" s="1"/>
      <c r="F50" s="1"/>
      <c r="G50" s="1"/>
      <c r="H50" s="1"/>
      <c r="I50" s="1"/>
      <c r="J50" s="1"/>
      <c r="K50" s="1"/>
      <c r="L50" s="1"/>
      <c r="M50" s="1"/>
      <c r="N50" s="1"/>
      <c r="O50" s="1"/>
      <c r="P50" s="1"/>
      <c r="Q50" s="1"/>
      <c r="R50" s="1"/>
      <c r="S50" s="1"/>
      <c r="T50" s="1"/>
      <c r="U50" s="1"/>
      <c r="V50" s="1"/>
      <c r="W50" s="1"/>
      <c r="X50" s="1"/>
      <c r="Y50" s="1"/>
    </row>
    <row r="51" spans="1:25" x14ac:dyDescent="0.25">
      <c r="A51" s="16" t="s">
        <v>5957</v>
      </c>
      <c r="B51" s="1"/>
      <c r="C51" s="1"/>
      <c r="D51" s="1"/>
      <c r="E51" s="1"/>
      <c r="F51" s="1"/>
      <c r="G51" s="1"/>
      <c r="H51" s="1"/>
      <c r="I51" s="1"/>
      <c r="J51" s="1"/>
      <c r="K51" s="1"/>
      <c r="L51" s="1"/>
      <c r="M51" s="18"/>
      <c r="N51" s="130">
        <v>44835</v>
      </c>
      <c r="O51" s="130"/>
      <c r="P51" s="130"/>
      <c r="Q51" s="18"/>
      <c r="R51" s="18"/>
      <c r="S51" s="18"/>
      <c r="T51" s="1"/>
      <c r="U51" s="1"/>
      <c r="V51" s="1"/>
      <c r="W51" s="1"/>
      <c r="X51" s="1"/>
      <c r="Y51" s="1"/>
    </row>
    <row r="52" spans="1:25" x14ac:dyDescent="0.25">
      <c r="A52" s="1"/>
      <c r="B52" s="1"/>
      <c r="C52" s="1"/>
      <c r="D52" s="1"/>
      <c r="E52" s="1"/>
      <c r="F52" s="1"/>
      <c r="G52" s="1"/>
      <c r="H52" s="1"/>
      <c r="I52" s="1"/>
      <c r="J52" s="1"/>
      <c r="K52" s="1"/>
      <c r="L52" s="1"/>
      <c r="M52" s="1"/>
      <c r="N52" s="1"/>
      <c r="O52" s="1"/>
      <c r="P52" s="1"/>
      <c r="Q52" s="1"/>
      <c r="R52" s="1"/>
      <c r="S52" s="1"/>
      <c r="T52" s="1"/>
      <c r="U52" s="1"/>
      <c r="V52" s="1"/>
      <c r="W52" s="1"/>
      <c r="X52" s="1"/>
      <c r="Y52" s="1"/>
    </row>
    <row r="53" spans="1:25" x14ac:dyDescent="0.25">
      <c r="A53" s="16" t="s">
        <v>5959</v>
      </c>
      <c r="B53" s="1"/>
      <c r="C53" s="1"/>
      <c r="D53" s="1"/>
      <c r="E53" s="1"/>
      <c r="F53" s="1"/>
      <c r="G53" s="1"/>
      <c r="H53" s="1"/>
      <c r="I53" s="1"/>
      <c r="J53" s="1"/>
      <c r="K53" s="1"/>
      <c r="L53" s="1"/>
      <c r="M53" s="1"/>
      <c r="N53" s="1"/>
      <c r="O53" s="1"/>
      <c r="P53" s="1"/>
      <c r="Q53" s="1"/>
      <c r="R53" s="1"/>
      <c r="S53" s="1"/>
      <c r="T53" s="1"/>
      <c r="U53" s="1"/>
      <c r="V53" s="1"/>
      <c r="W53" s="1"/>
      <c r="X53" s="1"/>
      <c r="Y53" s="1"/>
    </row>
    <row r="54" spans="1:25" x14ac:dyDescent="0.25">
      <c r="A54" s="1"/>
      <c r="B54" s="1"/>
      <c r="C54" s="1"/>
      <c r="D54" s="1"/>
      <c r="E54" s="1"/>
      <c r="F54" s="1"/>
      <c r="G54" s="1"/>
      <c r="H54" s="1"/>
      <c r="I54" s="1"/>
      <c r="J54" s="1"/>
      <c r="K54" s="1"/>
      <c r="L54" s="1"/>
      <c r="M54" s="1"/>
      <c r="N54" s="1"/>
      <c r="O54" s="1"/>
      <c r="P54" s="1"/>
      <c r="Q54" s="1"/>
      <c r="R54" s="1"/>
      <c r="S54" s="1"/>
      <c r="T54" s="1"/>
      <c r="U54" s="1"/>
      <c r="V54" s="1"/>
      <c r="W54" s="1"/>
      <c r="X54" s="1"/>
      <c r="Y54" s="1"/>
    </row>
    <row r="55" spans="1:25" ht="27" customHeight="1" x14ac:dyDescent="0.25">
      <c r="A55" s="1"/>
      <c r="B55" s="1"/>
      <c r="C55" s="1"/>
      <c r="D55" s="1"/>
      <c r="E55" s="1"/>
      <c r="F55" s="1"/>
      <c r="G55" s="1"/>
      <c r="H55" s="98" t="str">
        <f ca="1">"Total au 31/12/"&amp;YEAR(TODAY()-730)</f>
        <v>Total au 31/12/2022</v>
      </c>
      <c r="I55" s="98"/>
      <c r="J55" s="98"/>
      <c r="K55" s="98"/>
      <c r="L55" s="98" t="str">
        <f ca="1">"Total au 31/12/"&amp;YEAR(TODAY()-365)</f>
        <v>Total au 31/12/2023</v>
      </c>
      <c r="M55" s="98"/>
      <c r="N55" s="98"/>
      <c r="O55" s="98"/>
      <c r="P55" s="98" t="str">
        <f ca="1">"Total sur l'année " &amp;YEAR(TODAY()-365)</f>
        <v>Total sur l'année 2023</v>
      </c>
      <c r="Q55" s="98"/>
      <c r="R55" s="98"/>
      <c r="S55" s="98"/>
      <c r="T55" s="1"/>
      <c r="U55" s="1"/>
      <c r="V55" s="1"/>
      <c r="W55" s="1"/>
      <c r="X55" s="1"/>
      <c r="Y55" s="1"/>
    </row>
    <row r="56" spans="1:25" ht="18" customHeight="1" x14ac:dyDescent="0.25">
      <c r="A56" s="124" t="s">
        <v>5930</v>
      </c>
      <c r="B56" s="124"/>
      <c r="C56" s="124"/>
      <c r="D56" s="124"/>
      <c r="E56" s="124"/>
      <c r="F56" s="124"/>
      <c r="G56" s="124"/>
      <c r="H56" s="125">
        <v>4</v>
      </c>
      <c r="I56" s="125"/>
      <c r="J56" s="125"/>
      <c r="K56" s="125"/>
      <c r="L56" s="125"/>
      <c r="M56" s="125"/>
      <c r="N56" s="125"/>
      <c r="O56" s="125"/>
      <c r="P56" s="129" t="str">
        <f>IF(L56="","",L56-H56)</f>
        <v/>
      </c>
      <c r="Q56" s="129"/>
      <c r="R56" s="129"/>
      <c r="S56" s="129"/>
      <c r="T56" s="1"/>
      <c r="U56" s="1"/>
      <c r="V56" s="1"/>
      <c r="W56" s="1"/>
      <c r="X56" s="1"/>
      <c r="Y56" s="1"/>
    </row>
    <row r="57" spans="1:25" ht="18" customHeight="1" x14ac:dyDescent="0.25">
      <c r="A57" s="124" t="s">
        <v>5931</v>
      </c>
      <c r="B57" s="124"/>
      <c r="C57" s="124"/>
      <c r="D57" s="124"/>
      <c r="E57" s="124"/>
      <c r="F57" s="124"/>
      <c r="G57" s="124"/>
      <c r="H57" s="125">
        <v>12</v>
      </c>
      <c r="I57" s="125"/>
      <c r="J57" s="125"/>
      <c r="K57" s="125"/>
      <c r="L57" s="125"/>
      <c r="M57" s="125"/>
      <c r="N57" s="125"/>
      <c r="O57" s="125"/>
      <c r="P57" s="129" t="str">
        <f>IF(L57="","",L57-H57)</f>
        <v/>
      </c>
      <c r="Q57" s="129"/>
      <c r="R57" s="129"/>
      <c r="S57" s="129"/>
      <c r="T57" s="1"/>
      <c r="U57" s="1"/>
      <c r="V57" s="1"/>
      <c r="W57" s="1"/>
      <c r="X57" s="1"/>
      <c r="Y57" s="1"/>
    </row>
    <row r="58" spans="1:25" x14ac:dyDescent="0.25">
      <c r="A58" s="1"/>
      <c r="B58" s="1"/>
      <c r="C58" s="1"/>
      <c r="D58" s="1"/>
      <c r="E58" s="1"/>
      <c r="F58" s="1"/>
      <c r="G58" s="1"/>
      <c r="H58" s="1"/>
      <c r="I58" s="1"/>
      <c r="J58" s="1"/>
      <c r="K58" s="1"/>
      <c r="L58" s="1"/>
      <c r="M58" s="1"/>
      <c r="N58" s="1"/>
      <c r="O58" s="1"/>
      <c r="P58" s="1"/>
      <c r="Q58" s="1"/>
      <c r="R58" s="1"/>
      <c r="S58" s="1"/>
      <c r="T58" s="1"/>
      <c r="U58" s="1"/>
      <c r="V58" s="1"/>
      <c r="W58" s="1"/>
      <c r="X58" s="1"/>
      <c r="Y58" s="1"/>
    </row>
    <row r="59" spans="1:25" x14ac:dyDescent="0.25">
      <c r="A59" s="16" t="s">
        <v>5960</v>
      </c>
      <c r="B59" s="1"/>
      <c r="C59" s="1"/>
      <c r="D59" s="1"/>
      <c r="E59" s="1"/>
      <c r="F59" s="1"/>
      <c r="G59" s="1"/>
      <c r="H59" s="1"/>
      <c r="I59" s="1"/>
      <c r="J59" s="1"/>
      <c r="K59" s="1"/>
      <c r="L59" s="1"/>
      <c r="M59" s="1"/>
      <c r="N59" s="1"/>
      <c r="O59" s="1"/>
      <c r="P59" s="1"/>
      <c r="Q59" s="1"/>
      <c r="R59" s="1"/>
      <c r="S59" s="1"/>
      <c r="T59" s="1"/>
      <c r="U59" s="1"/>
      <c r="V59" s="1"/>
      <c r="W59" s="1"/>
      <c r="X59" s="1"/>
      <c r="Y59" s="1"/>
    </row>
    <row r="60" spans="1:25" ht="13.8" x14ac:dyDescent="0.25">
      <c r="A60" s="1"/>
      <c r="B60" s="1"/>
      <c r="C60" s="1"/>
      <c r="D60" s="1"/>
      <c r="E60" s="1"/>
      <c r="F60" s="1"/>
      <c r="G60" s="1"/>
      <c r="H60" s="98" t="str">
        <f ca="1">"En "&amp;YEAR(TODAY()-730)</f>
        <v>En 2022</v>
      </c>
      <c r="I60" s="98"/>
      <c r="J60" s="98"/>
      <c r="K60" s="98"/>
      <c r="L60" s="98" t="str">
        <f ca="1">"En "&amp;YEAR(TODAY()-365)</f>
        <v>En 2023</v>
      </c>
      <c r="M60" s="98"/>
      <c r="N60" s="98"/>
      <c r="O60" s="98"/>
      <c r="P60" s="1"/>
      <c r="Q60" s="1"/>
      <c r="R60" s="1"/>
      <c r="S60" s="1"/>
      <c r="T60" s="1"/>
      <c r="U60" s="1"/>
      <c r="V60" s="1"/>
      <c r="W60" s="1"/>
      <c r="X60" s="1"/>
      <c r="Y60" s="1"/>
    </row>
    <row r="61" spans="1:25" ht="18" customHeight="1" x14ac:dyDescent="0.25">
      <c r="A61" s="124" t="s">
        <v>5929</v>
      </c>
      <c r="B61" s="124"/>
      <c r="C61" s="124"/>
      <c r="D61" s="124"/>
      <c r="E61" s="124"/>
      <c r="F61" s="124"/>
      <c r="G61" s="124"/>
      <c r="H61" s="128">
        <v>0</v>
      </c>
      <c r="I61" s="128"/>
      <c r="J61" s="128"/>
      <c r="K61" s="128"/>
      <c r="L61" s="128"/>
      <c r="M61" s="128"/>
      <c r="N61" s="128"/>
      <c r="O61" s="128"/>
      <c r="P61" s="1"/>
      <c r="Q61" s="1"/>
      <c r="R61" s="1"/>
      <c r="S61" s="1"/>
      <c r="T61" s="1"/>
      <c r="U61" s="1"/>
      <c r="V61" s="1"/>
      <c r="W61" s="1"/>
      <c r="X61" s="1"/>
      <c r="Y61" s="1"/>
    </row>
    <row r="62" spans="1:25" x14ac:dyDescent="0.25">
      <c r="A62" s="1"/>
      <c r="B62" s="1"/>
      <c r="C62" s="1"/>
      <c r="D62" s="1"/>
      <c r="E62" s="1"/>
      <c r="F62" s="1"/>
      <c r="G62" s="1"/>
      <c r="H62" s="1"/>
      <c r="I62" s="1"/>
      <c r="J62" s="1"/>
      <c r="K62" s="1"/>
      <c r="L62" s="1"/>
      <c r="M62" s="1"/>
      <c r="N62" s="1"/>
      <c r="O62" s="1"/>
      <c r="P62" s="1"/>
      <c r="Q62" s="1"/>
      <c r="R62" s="1"/>
      <c r="S62" s="1"/>
      <c r="T62" s="1"/>
      <c r="U62" s="1"/>
      <c r="V62" s="1"/>
      <c r="W62" s="1"/>
      <c r="X62" s="1"/>
      <c r="Y62" s="1"/>
    </row>
    <row r="63" spans="1:25" x14ac:dyDescent="0.25">
      <c r="A63" s="1"/>
      <c r="B63" s="1"/>
      <c r="C63" s="1"/>
      <c r="D63" s="1"/>
      <c r="E63" s="1"/>
      <c r="F63" s="1"/>
      <c r="G63" s="1"/>
      <c r="H63" s="1"/>
      <c r="I63" s="1"/>
      <c r="J63" s="1"/>
      <c r="K63" s="1"/>
      <c r="L63" s="1"/>
      <c r="M63" s="1"/>
      <c r="N63" s="1"/>
      <c r="O63" s="1"/>
      <c r="P63" s="1"/>
      <c r="Q63" s="1"/>
      <c r="R63" s="1"/>
      <c r="S63" s="1"/>
      <c r="T63" s="1"/>
      <c r="U63" s="1"/>
      <c r="V63" s="1"/>
      <c r="W63" s="1"/>
      <c r="X63" s="1"/>
      <c r="Y63" s="1"/>
    </row>
    <row r="64" spans="1:25" x14ac:dyDescent="0.25">
      <c r="A64" s="16" t="s">
        <v>5961</v>
      </c>
      <c r="B64" s="1"/>
      <c r="C64" s="1"/>
      <c r="D64" s="1"/>
      <c r="E64" s="1"/>
      <c r="F64" s="1"/>
      <c r="G64" s="1"/>
      <c r="H64" s="1"/>
      <c r="I64" s="1"/>
      <c r="J64" s="1"/>
      <c r="K64" s="1"/>
      <c r="L64" s="1"/>
      <c r="M64" s="1"/>
      <c r="N64" s="1"/>
      <c r="O64" s="1"/>
      <c r="P64" s="1"/>
      <c r="Q64" s="1"/>
      <c r="R64" s="1"/>
      <c r="S64" s="1"/>
      <c r="T64" s="1"/>
      <c r="U64" s="1"/>
      <c r="V64" s="1"/>
      <c r="W64" s="1"/>
      <c r="X64" s="1"/>
      <c r="Y64" s="1"/>
    </row>
    <row r="65" spans="1:97" x14ac:dyDescent="0.25">
      <c r="A65" s="1"/>
      <c r="B65" s="1"/>
      <c r="C65" s="1"/>
      <c r="D65" s="1"/>
      <c r="E65" s="1"/>
      <c r="F65" s="1"/>
      <c r="G65" s="1"/>
      <c r="H65" s="1"/>
      <c r="I65" s="1"/>
      <c r="J65" s="1"/>
      <c r="K65" s="1"/>
      <c r="L65" s="1"/>
      <c r="M65" s="1"/>
      <c r="N65" s="1"/>
      <c r="O65" s="1"/>
      <c r="P65" s="1"/>
      <c r="Q65" s="1"/>
      <c r="R65" s="1"/>
      <c r="S65" s="1"/>
      <c r="T65" s="1"/>
      <c r="U65" s="1"/>
      <c r="V65" s="1"/>
      <c r="W65" s="1"/>
      <c r="X65" s="1"/>
      <c r="Y65" s="1"/>
    </row>
    <row r="66" spans="1:97" ht="27" customHeight="1" x14ac:dyDescent="0.25">
      <c r="A66" s="1"/>
      <c r="B66" s="1"/>
      <c r="C66" s="1"/>
      <c r="D66" s="1"/>
      <c r="E66" s="1"/>
      <c r="F66" s="1"/>
      <c r="G66" s="1"/>
      <c r="H66" s="98" t="str">
        <f ca="1">"Total au 31/12/"&amp;YEAR(TODAY()-730)</f>
        <v>Total au 31/12/2022</v>
      </c>
      <c r="I66" s="98"/>
      <c r="J66" s="98"/>
      <c r="K66" s="98"/>
      <c r="L66" s="127" t="str">
        <f ca="1">"Commentaire "&amp;YEAR(TODAY()-730)</f>
        <v>Commentaire 2022</v>
      </c>
      <c r="M66" s="127"/>
      <c r="N66" s="127"/>
      <c r="O66" s="127"/>
      <c r="P66" s="127"/>
      <c r="Q66" s="98" t="str">
        <f ca="1">"Total au 31/12/"&amp;YEAR(TODAY()-365)</f>
        <v>Total au 31/12/2023</v>
      </c>
      <c r="R66" s="98"/>
      <c r="S66" s="98"/>
      <c r="T66" s="98"/>
      <c r="U66" s="127" t="str">
        <f ca="1">"Commentaire "&amp;YEAR(TODAY()-365)</f>
        <v>Commentaire 2023</v>
      </c>
      <c r="V66" s="127"/>
      <c r="W66" s="127"/>
      <c r="X66" s="127"/>
      <c r="Y66" s="127"/>
    </row>
    <row r="67" spans="1:97" ht="30" customHeight="1" x14ac:dyDescent="0.25">
      <c r="A67" s="124" t="s">
        <v>5932</v>
      </c>
      <c r="B67" s="124"/>
      <c r="C67" s="124"/>
      <c r="D67" s="124"/>
      <c r="E67" s="124"/>
      <c r="F67" s="124"/>
      <c r="G67" s="124"/>
      <c r="H67" s="125"/>
      <c r="I67" s="125"/>
      <c r="J67" s="125"/>
      <c r="K67" s="125"/>
      <c r="L67" s="126"/>
      <c r="M67" s="126"/>
      <c r="N67" s="126"/>
      <c r="O67" s="126"/>
      <c r="P67" s="126"/>
      <c r="Q67" s="125"/>
      <c r="R67" s="125"/>
      <c r="S67" s="125"/>
      <c r="T67" s="125"/>
      <c r="U67" s="126"/>
      <c r="V67" s="126"/>
      <c r="W67" s="126"/>
      <c r="X67" s="126"/>
      <c r="Y67" s="126"/>
    </row>
    <row r="68" spans="1:97" ht="30" customHeight="1" x14ac:dyDescent="0.25">
      <c r="A68" s="124" t="s">
        <v>5933</v>
      </c>
      <c r="B68" s="124"/>
      <c r="C68" s="124"/>
      <c r="D68" s="124"/>
      <c r="E68" s="124"/>
      <c r="F68" s="124"/>
      <c r="G68" s="124"/>
      <c r="H68" s="125"/>
      <c r="I68" s="125"/>
      <c r="J68" s="125"/>
      <c r="K68" s="125"/>
      <c r="L68" s="126"/>
      <c r="M68" s="126"/>
      <c r="N68" s="126"/>
      <c r="O68" s="126"/>
      <c r="P68" s="126"/>
      <c r="Q68" s="125"/>
      <c r="R68" s="125"/>
      <c r="S68" s="125"/>
      <c r="T68" s="125"/>
      <c r="U68" s="126"/>
      <c r="V68" s="126"/>
      <c r="W68" s="126"/>
      <c r="X68" s="126"/>
      <c r="Y68" s="126"/>
    </row>
    <row r="69" spans="1:97" ht="30" customHeight="1" x14ac:dyDescent="0.25">
      <c r="A69" s="124" t="s">
        <v>5934</v>
      </c>
      <c r="B69" s="124"/>
      <c r="C69" s="124"/>
      <c r="D69" s="124"/>
      <c r="E69" s="124"/>
      <c r="F69" s="124"/>
      <c r="G69" s="124"/>
      <c r="H69" s="125"/>
      <c r="I69" s="125"/>
      <c r="J69" s="125"/>
      <c r="K69" s="125"/>
      <c r="L69" s="126"/>
      <c r="M69" s="126"/>
      <c r="N69" s="126"/>
      <c r="O69" s="126"/>
      <c r="P69" s="126"/>
      <c r="Q69" s="125"/>
      <c r="R69" s="125"/>
      <c r="S69" s="125"/>
      <c r="T69" s="125"/>
      <c r="U69" s="126"/>
      <c r="V69" s="126"/>
      <c r="W69" s="126"/>
      <c r="X69" s="126"/>
      <c r="Y69" s="126"/>
    </row>
    <row r="70" spans="1:97" ht="30" customHeight="1" x14ac:dyDescent="0.25">
      <c r="A70" s="124" t="s">
        <v>5935</v>
      </c>
      <c r="B70" s="124"/>
      <c r="C70" s="124"/>
      <c r="D70" s="124"/>
      <c r="E70" s="124"/>
      <c r="F70" s="124"/>
      <c r="G70" s="124"/>
      <c r="H70" s="125"/>
      <c r="I70" s="125"/>
      <c r="J70" s="125"/>
      <c r="K70" s="125"/>
      <c r="L70" s="126"/>
      <c r="M70" s="126"/>
      <c r="N70" s="126"/>
      <c r="O70" s="126"/>
      <c r="P70" s="126"/>
      <c r="Q70" s="125"/>
      <c r="R70" s="125"/>
      <c r="S70" s="125"/>
      <c r="T70" s="125"/>
      <c r="U70" s="126"/>
      <c r="V70" s="126"/>
      <c r="W70" s="126"/>
      <c r="X70" s="126"/>
      <c r="Y70" s="126"/>
    </row>
    <row r="71" spans="1:97" ht="30" customHeight="1" x14ac:dyDescent="0.25">
      <c r="A71" s="124" t="s">
        <v>5936</v>
      </c>
      <c r="B71" s="124"/>
      <c r="C71" s="124"/>
      <c r="D71" s="124"/>
      <c r="E71" s="124"/>
      <c r="F71" s="124"/>
      <c r="G71" s="124"/>
      <c r="H71" s="125"/>
      <c r="I71" s="125"/>
      <c r="J71" s="125"/>
      <c r="K71" s="125"/>
      <c r="L71" s="126"/>
      <c r="M71" s="126"/>
      <c r="N71" s="126"/>
      <c r="O71" s="126"/>
      <c r="P71" s="126"/>
      <c r="Q71" s="125"/>
      <c r="R71" s="125"/>
      <c r="S71" s="125"/>
      <c r="T71" s="125"/>
      <c r="U71" s="126"/>
      <c r="V71" s="126"/>
      <c r="W71" s="126"/>
      <c r="X71" s="126"/>
      <c r="Y71" s="126"/>
    </row>
    <row r="72" spans="1:97" ht="30" customHeight="1" x14ac:dyDescent="0.25">
      <c r="A72" s="124" t="s">
        <v>5937</v>
      </c>
      <c r="B72" s="124"/>
      <c r="C72" s="124"/>
      <c r="D72" s="124"/>
      <c r="E72" s="124"/>
      <c r="F72" s="124"/>
      <c r="G72" s="124"/>
      <c r="H72" s="125">
        <v>4</v>
      </c>
      <c r="I72" s="125"/>
      <c r="J72" s="125"/>
      <c r="K72" s="125"/>
      <c r="L72" s="126"/>
      <c r="M72" s="126"/>
      <c r="N72" s="126"/>
      <c r="O72" s="126"/>
      <c r="P72" s="126"/>
      <c r="Q72" s="125"/>
      <c r="R72" s="125"/>
      <c r="S72" s="125"/>
      <c r="T72" s="125"/>
      <c r="U72" s="126"/>
      <c r="V72" s="126"/>
      <c r="W72" s="126"/>
      <c r="X72" s="126"/>
      <c r="Y72" s="126"/>
    </row>
    <row r="73" spans="1:97" ht="30" customHeight="1" x14ac:dyDescent="0.25">
      <c r="A73" s="124" t="s">
        <v>5938</v>
      </c>
      <c r="B73" s="124"/>
      <c r="C73" s="124"/>
      <c r="D73" s="124"/>
      <c r="E73" s="124"/>
      <c r="F73" s="124"/>
      <c r="G73" s="124"/>
      <c r="H73" s="125"/>
      <c r="I73" s="125"/>
      <c r="J73" s="125"/>
      <c r="K73" s="125"/>
      <c r="L73" s="126"/>
      <c r="M73" s="126"/>
      <c r="N73" s="126"/>
      <c r="O73" s="126"/>
      <c r="P73" s="126"/>
      <c r="Q73" s="125"/>
      <c r="R73" s="125"/>
      <c r="S73" s="125"/>
      <c r="T73" s="125"/>
      <c r="U73" s="126"/>
      <c r="V73" s="126"/>
      <c r="W73" s="126"/>
      <c r="X73" s="126"/>
      <c r="Y73" s="126"/>
    </row>
    <row r="74" spans="1:97" ht="18.600000000000001" customHeight="1" x14ac:dyDescent="0.25">
      <c r="A74" s="1"/>
      <c r="B74" s="1"/>
      <c r="C74" s="1"/>
      <c r="D74" s="1"/>
      <c r="E74" s="1"/>
      <c r="F74" s="15"/>
      <c r="G74" s="17" t="s">
        <v>5962</v>
      </c>
      <c r="H74" s="121">
        <f>IF(SUM(H67:K73)=0,"",SUM(H67:K73))</f>
        <v>4</v>
      </c>
      <c r="I74" s="121"/>
      <c r="J74" s="121"/>
      <c r="K74" s="121"/>
      <c r="L74" s="1"/>
      <c r="M74" s="1"/>
      <c r="N74" s="1"/>
      <c r="O74" s="1"/>
      <c r="P74" s="1"/>
      <c r="Q74" s="121" t="str">
        <f>IF(SUM(Q67:T73)=0,"",SUM(Q67:T73))</f>
        <v/>
      </c>
      <c r="R74" s="121"/>
      <c r="S74" s="121"/>
      <c r="T74" s="121"/>
      <c r="U74" s="1"/>
      <c r="V74" s="1"/>
      <c r="W74" s="1"/>
      <c r="X74" s="1"/>
      <c r="Y74" s="1"/>
    </row>
    <row r="75" spans="1:97" x14ac:dyDescent="0.25">
      <c r="A75" s="1"/>
      <c r="B75" s="1"/>
      <c r="C75" s="1"/>
      <c r="D75" s="1"/>
      <c r="E75" s="1"/>
      <c r="F75" s="1"/>
      <c r="G75" s="1"/>
      <c r="H75" s="1"/>
      <c r="I75" s="1"/>
      <c r="J75" s="1"/>
      <c r="K75" s="1"/>
      <c r="L75" s="1"/>
      <c r="M75" s="1"/>
      <c r="N75" s="1"/>
      <c r="O75" s="1"/>
      <c r="P75" s="1"/>
      <c r="Q75" s="1"/>
      <c r="R75" s="1"/>
      <c r="S75" s="1"/>
      <c r="T75" s="1"/>
      <c r="U75" s="1"/>
      <c r="V75" s="1"/>
      <c r="W75" s="1"/>
      <c r="X75" s="1"/>
      <c r="Y75" s="1"/>
    </row>
    <row r="76" spans="1:97" ht="14.4" x14ac:dyDescent="0.25">
      <c r="A76" s="122" t="s">
        <v>6647</v>
      </c>
      <c r="B76" s="122"/>
      <c r="C76" s="122"/>
      <c r="D76" s="122"/>
      <c r="E76" s="122"/>
      <c r="F76" s="122"/>
      <c r="G76" s="122"/>
      <c r="H76" s="122"/>
      <c r="I76" s="122"/>
      <c r="J76" s="122"/>
      <c r="K76" s="122"/>
      <c r="L76" s="122"/>
      <c r="M76" s="122"/>
      <c r="N76" s="122"/>
      <c r="O76" s="122"/>
      <c r="P76" s="122"/>
      <c r="Q76" s="122"/>
      <c r="R76" s="122"/>
      <c r="S76" s="122"/>
      <c r="T76" s="122"/>
      <c r="U76" s="123"/>
      <c r="V76" s="123"/>
      <c r="W76" s="123"/>
      <c r="X76" s="123"/>
      <c r="Y76" s="123"/>
    </row>
    <row r="77" spans="1:97" x14ac:dyDescent="0.25">
      <c r="A77" s="1"/>
      <c r="B77" s="1"/>
      <c r="C77" s="1"/>
      <c r="D77" s="1"/>
      <c r="E77" s="1"/>
      <c r="F77" s="1"/>
      <c r="G77" s="1"/>
      <c r="H77" s="1"/>
      <c r="I77" s="1"/>
      <c r="J77" s="1"/>
      <c r="K77" s="1"/>
      <c r="L77" s="1"/>
      <c r="M77" s="1"/>
      <c r="N77" s="1"/>
      <c r="O77" s="1"/>
      <c r="P77" s="1"/>
      <c r="Q77" s="1"/>
      <c r="R77" s="1"/>
      <c r="S77" s="1"/>
      <c r="T77" s="1"/>
      <c r="U77" s="1"/>
      <c r="V77" s="1"/>
      <c r="W77" s="1"/>
      <c r="X77" s="1"/>
      <c r="Y77" s="1"/>
    </row>
    <row r="78" spans="1:97" ht="14.4" x14ac:dyDescent="0.3">
      <c r="A78" s="56" t="s">
        <v>6360</v>
      </c>
      <c r="B78" s="15" t="s">
        <v>6588</v>
      </c>
      <c r="C78" s="1"/>
      <c r="D78" s="1"/>
      <c r="E78" s="1"/>
      <c r="F78" s="1"/>
      <c r="G78" s="1"/>
      <c r="H78" s="1"/>
      <c r="I78" s="1"/>
      <c r="J78" s="1"/>
      <c r="K78" s="1"/>
      <c r="L78" s="1"/>
      <c r="M78" s="55" t="s">
        <v>6359</v>
      </c>
      <c r="N78" s="1"/>
      <c r="O78" s="1"/>
      <c r="P78" s="1"/>
      <c r="Q78" s="1"/>
      <c r="R78" s="1"/>
      <c r="S78" s="1"/>
      <c r="T78" s="1"/>
      <c r="U78" s="116"/>
      <c r="V78" s="116"/>
      <c r="W78" s="1"/>
      <c r="X78" s="1"/>
      <c r="Y78" s="1"/>
      <c r="CS78" s="18"/>
    </row>
    <row r="79" spans="1:97" x14ac:dyDescent="0.2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CS79" s="18"/>
    </row>
    <row r="80" spans="1:97" x14ac:dyDescent="0.25">
      <c r="A80" s="56" t="s">
        <v>6632</v>
      </c>
      <c r="B80" s="15" t="s">
        <v>6633</v>
      </c>
      <c r="C80" s="1"/>
      <c r="D80" s="1"/>
      <c r="E80" s="1"/>
      <c r="F80" s="1"/>
      <c r="G80" s="1"/>
      <c r="H80" s="1"/>
      <c r="I80" s="1"/>
      <c r="J80" s="1"/>
      <c r="K80" s="1"/>
      <c r="L80" s="1"/>
      <c r="M80" s="1"/>
      <c r="N80" s="1"/>
      <c r="O80" s="1"/>
      <c r="P80" s="1"/>
      <c r="Q80" s="1"/>
      <c r="R80" s="1"/>
      <c r="S80" s="1"/>
      <c r="T80" s="116"/>
      <c r="U80" s="116"/>
      <c r="V80" s="1"/>
      <c r="W80" s="1"/>
      <c r="X80" s="1"/>
      <c r="Y80" s="1"/>
      <c r="CS80" s="18"/>
    </row>
    <row r="81" spans="1:25" x14ac:dyDescent="0.25">
      <c r="A81" s="1"/>
      <c r="B81" s="1"/>
      <c r="C81" s="1"/>
      <c r="D81" s="1"/>
      <c r="E81" s="1"/>
      <c r="F81" s="1"/>
      <c r="G81" s="1"/>
      <c r="H81" s="1"/>
      <c r="I81" s="1"/>
      <c r="J81" s="1"/>
      <c r="K81" s="1"/>
      <c r="L81" s="1"/>
      <c r="M81" s="1"/>
      <c r="N81" s="1"/>
      <c r="O81" s="1"/>
      <c r="P81" s="1"/>
      <c r="Q81" s="1"/>
      <c r="R81" s="1"/>
      <c r="S81" s="1"/>
      <c r="T81" s="1"/>
      <c r="U81" s="1"/>
      <c r="V81" s="1"/>
      <c r="W81" s="1"/>
      <c r="X81" s="1"/>
      <c r="Y81" s="1"/>
    </row>
    <row r="82" spans="1:25" x14ac:dyDescent="0.25">
      <c r="A82" s="56" t="s">
        <v>6634</v>
      </c>
      <c r="B82" s="15" t="s">
        <v>6635</v>
      </c>
      <c r="C82" s="1"/>
      <c r="D82" s="1"/>
      <c r="E82" s="1"/>
      <c r="F82" s="1"/>
      <c r="G82" s="1"/>
      <c r="H82" s="1"/>
      <c r="I82" s="1"/>
      <c r="J82" s="1"/>
      <c r="K82" s="1"/>
      <c r="L82" s="1"/>
      <c r="M82" s="1"/>
      <c r="N82" s="1"/>
      <c r="O82" s="116"/>
      <c r="P82" s="116"/>
      <c r="Q82" s="1"/>
      <c r="R82" s="1"/>
      <c r="S82" s="1"/>
      <c r="T82" s="1"/>
      <c r="U82" s="1"/>
      <c r="V82" s="1"/>
      <c r="W82" s="1"/>
      <c r="X82" s="1"/>
      <c r="Y82" s="1"/>
    </row>
    <row r="83" spans="1:25" x14ac:dyDescent="0.25">
      <c r="A83" s="1"/>
      <c r="B83" s="1"/>
      <c r="C83" s="1"/>
      <c r="D83" s="1"/>
      <c r="E83" s="1"/>
      <c r="F83" s="1"/>
      <c r="G83" s="1"/>
      <c r="H83" s="1"/>
      <c r="I83" s="1"/>
      <c r="J83" s="1"/>
      <c r="K83" s="1"/>
      <c r="L83" s="1"/>
      <c r="M83" s="1"/>
      <c r="N83" s="1"/>
      <c r="O83" s="1"/>
      <c r="P83" s="1"/>
      <c r="Q83" s="1"/>
      <c r="R83" s="1"/>
      <c r="S83" s="1"/>
      <c r="T83" s="1"/>
      <c r="U83" s="1"/>
      <c r="V83" s="1"/>
      <c r="W83" s="1"/>
      <c r="X83" s="1"/>
      <c r="Y83" s="1"/>
    </row>
    <row r="84" spans="1:25" x14ac:dyDescent="0.25">
      <c r="A84" s="56" t="s">
        <v>6636</v>
      </c>
      <c r="B84" s="15" t="s">
        <v>6637</v>
      </c>
      <c r="C84" s="1"/>
      <c r="D84" s="1"/>
      <c r="E84" s="1"/>
      <c r="F84" s="1"/>
      <c r="G84" s="1"/>
      <c r="H84" s="1"/>
      <c r="I84" s="1"/>
      <c r="J84" s="1"/>
      <c r="K84" s="1"/>
      <c r="L84" s="1"/>
      <c r="M84" s="1"/>
      <c r="N84" s="1"/>
      <c r="O84" s="1"/>
      <c r="P84" s="1"/>
      <c r="Q84" s="1"/>
      <c r="R84" s="1"/>
      <c r="S84" s="1"/>
      <c r="T84" s="1"/>
      <c r="U84" s="1"/>
      <c r="V84" s="116"/>
      <c r="W84" s="116"/>
      <c r="X84" s="1"/>
      <c r="Y84" s="1"/>
    </row>
    <row r="85" spans="1:25" x14ac:dyDescent="0.25">
      <c r="A85" s="1"/>
      <c r="B85" s="1"/>
      <c r="C85" s="1"/>
      <c r="D85" s="1"/>
      <c r="E85" s="1"/>
      <c r="F85" s="1"/>
      <c r="G85" s="1"/>
      <c r="H85" s="1"/>
      <c r="I85" s="1"/>
      <c r="J85" s="1"/>
      <c r="K85" s="1"/>
      <c r="L85" s="1"/>
      <c r="M85" s="1"/>
      <c r="N85" s="1"/>
      <c r="O85" s="1"/>
      <c r="P85" s="1"/>
      <c r="Q85" s="1"/>
      <c r="R85" s="1"/>
      <c r="S85" s="1"/>
      <c r="T85" s="1"/>
      <c r="U85" s="1"/>
      <c r="V85" s="1"/>
      <c r="W85" s="1"/>
      <c r="X85" s="1"/>
      <c r="Y85" s="1"/>
    </row>
    <row r="86" spans="1:25" x14ac:dyDescent="0.25">
      <c r="A86" s="56" t="s">
        <v>6638</v>
      </c>
      <c r="B86" s="15" t="s">
        <v>6639</v>
      </c>
      <c r="C86" s="1"/>
      <c r="D86" s="1"/>
      <c r="E86" s="1"/>
      <c r="F86" s="1"/>
      <c r="G86" s="1"/>
      <c r="H86" s="1"/>
      <c r="I86" s="1"/>
      <c r="J86" s="1"/>
      <c r="K86" s="1"/>
      <c r="L86" s="1"/>
      <c r="M86" s="1"/>
      <c r="N86" s="1"/>
      <c r="O86" s="1"/>
      <c r="P86" s="1"/>
      <c r="Q86" s="1"/>
      <c r="R86" s="116"/>
      <c r="S86" s="116"/>
      <c r="T86" s="1"/>
      <c r="U86" s="1"/>
      <c r="V86" s="1"/>
      <c r="W86" s="1"/>
      <c r="X86" s="1"/>
      <c r="Y86" s="1"/>
    </row>
    <row r="87" spans="1:25" x14ac:dyDescent="0.25">
      <c r="A87" s="1"/>
      <c r="B87" s="1"/>
      <c r="C87" s="1"/>
      <c r="D87" s="1"/>
      <c r="E87" s="1"/>
      <c r="F87" s="1"/>
      <c r="G87" s="1"/>
      <c r="H87" s="1"/>
      <c r="I87" s="1"/>
      <c r="J87" s="1"/>
      <c r="K87" s="1"/>
      <c r="L87" s="1"/>
      <c r="M87" s="1"/>
      <c r="N87" s="1"/>
      <c r="O87" s="1"/>
      <c r="P87" s="1"/>
      <c r="Q87" s="1"/>
      <c r="R87" s="1"/>
      <c r="S87" s="1"/>
      <c r="T87" s="1"/>
      <c r="U87" s="1"/>
      <c r="V87" s="1"/>
      <c r="W87" s="1"/>
      <c r="X87" s="1"/>
      <c r="Y87" s="1"/>
    </row>
    <row r="88" spans="1:25" x14ac:dyDescent="0.25">
      <c r="A88" s="56" t="s">
        <v>6640</v>
      </c>
      <c r="B88" s="85" t="s">
        <v>6641</v>
      </c>
      <c r="C88" s="1"/>
      <c r="D88" s="1"/>
      <c r="E88" s="1"/>
      <c r="F88" s="1"/>
      <c r="G88" s="1"/>
      <c r="H88" s="1"/>
      <c r="I88" s="1"/>
      <c r="J88" s="1"/>
      <c r="K88" s="1"/>
      <c r="L88" s="1"/>
      <c r="M88" s="1"/>
      <c r="N88" s="1"/>
      <c r="O88" s="1"/>
      <c r="P88" s="1"/>
      <c r="Q88" s="1"/>
      <c r="R88" s="1"/>
      <c r="S88" s="1"/>
      <c r="T88" s="1"/>
      <c r="U88" s="1"/>
      <c r="V88" s="1"/>
      <c r="W88" s="1"/>
      <c r="X88" s="1"/>
      <c r="Y88" s="1"/>
    </row>
    <row r="89" spans="1:25" x14ac:dyDescent="0.25">
      <c r="A89" s="56"/>
      <c r="B89" s="15"/>
      <c r="C89" s="1"/>
      <c r="D89" s="1"/>
      <c r="E89" s="1"/>
      <c r="F89" s="1"/>
      <c r="G89" s="1"/>
      <c r="H89" s="1"/>
      <c r="I89" s="1"/>
      <c r="J89" s="1"/>
      <c r="K89" s="1"/>
      <c r="L89" s="1"/>
      <c r="M89" s="1"/>
      <c r="N89" s="1"/>
      <c r="O89" s="1"/>
      <c r="P89" s="1"/>
      <c r="Q89" s="1"/>
      <c r="R89" s="1"/>
      <c r="S89" s="1"/>
      <c r="T89" s="1"/>
      <c r="U89" s="1"/>
      <c r="V89" s="1"/>
      <c r="W89" s="1"/>
      <c r="X89" s="1"/>
      <c r="Y89" s="1"/>
    </row>
    <row r="90" spans="1:25" x14ac:dyDescent="0.25">
      <c r="A90" s="56"/>
      <c r="B90" s="15" t="s">
        <v>6642</v>
      </c>
      <c r="C90" s="1"/>
      <c r="D90" s="1"/>
      <c r="E90" s="1"/>
      <c r="F90" s="1"/>
      <c r="G90" s="1"/>
      <c r="H90" s="1"/>
      <c r="I90" s="1"/>
      <c r="J90" s="1"/>
      <c r="K90" s="1"/>
      <c r="L90" s="1"/>
      <c r="M90" s="1"/>
      <c r="N90" s="1"/>
      <c r="O90" s="1"/>
      <c r="P90" s="1"/>
      <c r="Q90" s="1"/>
      <c r="R90" s="1"/>
      <c r="S90" s="120"/>
      <c r="T90" s="120"/>
      <c r="U90" s="1"/>
      <c r="V90" s="1"/>
      <c r="W90" s="1"/>
      <c r="X90" s="1"/>
      <c r="Y90" s="1"/>
    </row>
    <row r="91" spans="1:25" x14ac:dyDescent="0.25">
      <c r="A91" s="56"/>
      <c r="B91" s="15"/>
      <c r="C91" s="1"/>
      <c r="D91" s="1"/>
      <c r="E91" s="1"/>
      <c r="F91" s="1"/>
      <c r="G91" s="1"/>
      <c r="H91" s="1"/>
      <c r="I91" s="1"/>
      <c r="J91" s="1"/>
      <c r="K91" s="1"/>
      <c r="L91" s="1"/>
      <c r="M91" s="1"/>
      <c r="N91" s="1"/>
      <c r="O91" s="1"/>
      <c r="P91" s="1"/>
      <c r="Q91" s="1"/>
      <c r="R91" s="1"/>
      <c r="S91" s="1"/>
      <c r="T91" s="1"/>
      <c r="U91" s="1"/>
      <c r="V91" s="1"/>
      <c r="W91" s="1"/>
      <c r="X91" s="1"/>
      <c r="Y91" s="1"/>
    </row>
    <row r="92" spans="1:25" x14ac:dyDescent="0.25">
      <c r="A92" s="56"/>
      <c r="B92" s="15" t="s">
        <v>6643</v>
      </c>
      <c r="C92" s="1"/>
      <c r="D92" s="1"/>
      <c r="E92" s="1"/>
      <c r="F92" s="1"/>
      <c r="G92" s="1"/>
      <c r="H92" s="1"/>
      <c r="I92" s="1"/>
      <c r="J92" s="1"/>
      <c r="K92" s="1"/>
      <c r="L92" s="1"/>
      <c r="M92" s="1"/>
      <c r="N92" s="1"/>
      <c r="O92" s="1"/>
      <c r="P92" s="1"/>
      <c r="Q92" s="1"/>
      <c r="R92" s="1"/>
      <c r="S92" s="120"/>
      <c r="T92" s="120"/>
      <c r="U92" s="1"/>
      <c r="V92" s="1"/>
      <c r="W92" s="1"/>
      <c r="X92" s="1"/>
      <c r="Y92" s="1"/>
    </row>
    <row r="93" spans="1:25" x14ac:dyDescent="0.25">
      <c r="A93" s="56"/>
      <c r="B93" s="15"/>
      <c r="C93" s="1"/>
      <c r="D93" s="1"/>
      <c r="E93" s="1"/>
      <c r="F93" s="1"/>
      <c r="G93" s="1"/>
      <c r="H93" s="1"/>
      <c r="I93" s="1"/>
      <c r="J93" s="1"/>
      <c r="K93" s="1"/>
      <c r="L93" s="1"/>
      <c r="M93" s="1"/>
      <c r="N93" s="1"/>
      <c r="O93" s="1"/>
      <c r="P93" s="1"/>
      <c r="Q93" s="1"/>
      <c r="R93" s="1"/>
      <c r="S93" s="1"/>
      <c r="T93" s="1"/>
      <c r="U93" s="1"/>
      <c r="V93" s="1"/>
      <c r="W93" s="1"/>
      <c r="X93" s="1"/>
      <c r="Y93" s="1"/>
    </row>
    <row r="94" spans="1:25" x14ac:dyDescent="0.25">
      <c r="A94" s="56"/>
      <c r="B94" s="15" t="s">
        <v>6644</v>
      </c>
      <c r="C94" s="1"/>
      <c r="D94" s="1"/>
      <c r="E94" s="1"/>
      <c r="F94" s="1"/>
      <c r="G94" s="1"/>
      <c r="H94" s="1"/>
      <c r="I94" s="1"/>
      <c r="J94" s="1"/>
      <c r="K94" s="1"/>
      <c r="L94" s="1"/>
      <c r="M94" s="120"/>
      <c r="N94" s="120"/>
      <c r="O94" s="1"/>
      <c r="P94" s="1"/>
      <c r="Q94" s="1"/>
      <c r="R94" s="1"/>
      <c r="S94" s="1"/>
      <c r="T94" s="1"/>
      <c r="U94" s="1"/>
      <c r="V94" s="1"/>
      <c r="W94" s="1"/>
      <c r="X94" s="1"/>
      <c r="Y94" s="1"/>
    </row>
    <row r="95" spans="1:25" x14ac:dyDescent="0.25">
      <c r="A95" s="56"/>
      <c r="B95" s="15"/>
      <c r="C95" s="1"/>
      <c r="D95" s="1"/>
      <c r="E95" s="1"/>
      <c r="F95" s="1"/>
      <c r="G95" s="1"/>
      <c r="H95" s="1"/>
      <c r="I95" s="1"/>
      <c r="J95" s="1"/>
      <c r="K95" s="1"/>
      <c r="L95" s="1"/>
      <c r="M95" s="1"/>
      <c r="N95" s="1"/>
      <c r="O95" s="1"/>
      <c r="P95" s="1"/>
      <c r="Q95" s="1"/>
      <c r="R95" s="1"/>
      <c r="S95" s="1"/>
      <c r="T95" s="1"/>
      <c r="U95" s="1"/>
      <c r="V95" s="1"/>
      <c r="W95" s="1"/>
      <c r="X95" s="1"/>
      <c r="Y95" s="1"/>
    </row>
    <row r="96" spans="1:25" ht="14.4" x14ac:dyDescent="0.3">
      <c r="A96" s="56"/>
      <c r="B96" s="15" t="s">
        <v>6645</v>
      </c>
      <c r="C96" s="1"/>
      <c r="D96" s="1"/>
      <c r="E96" s="1"/>
      <c r="F96" s="1"/>
      <c r="G96" s="1"/>
      <c r="H96" s="1"/>
      <c r="I96" s="1"/>
      <c r="J96" s="1"/>
      <c r="K96" s="1"/>
      <c r="L96" s="1"/>
      <c r="M96" s="55" t="s">
        <v>6646</v>
      </c>
      <c r="N96" s="1"/>
      <c r="O96" s="1"/>
      <c r="P96" s="1"/>
      <c r="Q96" s="1"/>
      <c r="R96" s="116"/>
      <c r="S96" s="116"/>
      <c r="T96" s="1"/>
      <c r="U96" s="1"/>
      <c r="V96" s="1"/>
      <c r="W96" s="1"/>
      <c r="X96" s="1"/>
      <c r="Y96" s="1"/>
    </row>
    <row r="97" spans="1:25" x14ac:dyDescent="0.25">
      <c r="A97" s="56"/>
      <c r="B97" s="15"/>
      <c r="C97" s="1"/>
      <c r="D97" s="1"/>
      <c r="E97" s="1"/>
      <c r="F97" s="1"/>
      <c r="G97" s="1"/>
      <c r="H97" s="1"/>
      <c r="I97" s="1"/>
      <c r="J97" s="1"/>
      <c r="K97" s="1"/>
      <c r="L97" s="1"/>
      <c r="M97" s="1"/>
      <c r="N97" s="1"/>
      <c r="O97" s="1"/>
      <c r="P97" s="1"/>
      <c r="Q97" s="1"/>
      <c r="R97" s="1"/>
      <c r="S97" s="1"/>
      <c r="T97" s="1"/>
      <c r="U97" s="1"/>
      <c r="V97" s="1"/>
      <c r="W97" s="1"/>
      <c r="X97" s="1"/>
      <c r="Y97" s="1"/>
    </row>
  </sheetData>
  <sheetProtection selectLockedCells="1"/>
  <mergeCells count="142">
    <mergeCell ref="A12:Y12"/>
    <mergeCell ref="M14:O14"/>
    <mergeCell ref="A18:E18"/>
    <mergeCell ref="F18:I18"/>
    <mergeCell ref="J18:M18"/>
    <mergeCell ref="N18:Q18"/>
    <mergeCell ref="S18:U18"/>
    <mergeCell ref="V18:Y18"/>
    <mergeCell ref="A20:E20"/>
    <mergeCell ref="F20:I20"/>
    <mergeCell ref="J20:M20"/>
    <mergeCell ref="N20:Q20"/>
    <mergeCell ref="S20:U20"/>
    <mergeCell ref="V20:Y20"/>
    <mergeCell ref="A19:E19"/>
    <mergeCell ref="F19:I19"/>
    <mergeCell ref="J19:M19"/>
    <mergeCell ref="N19:Q19"/>
    <mergeCell ref="S19:U19"/>
    <mergeCell ref="V19:Y19"/>
    <mergeCell ref="A22:E22"/>
    <mergeCell ref="F22:I22"/>
    <mergeCell ref="J22:M22"/>
    <mergeCell ref="N22:Q22"/>
    <mergeCell ref="S22:U22"/>
    <mergeCell ref="V22:Y22"/>
    <mergeCell ref="A21:E21"/>
    <mergeCell ref="F21:I21"/>
    <mergeCell ref="J21:M21"/>
    <mergeCell ref="N21:Q21"/>
    <mergeCell ref="S21:U21"/>
    <mergeCell ref="V21:Y21"/>
    <mergeCell ref="A28:G28"/>
    <mergeCell ref="H28:L28"/>
    <mergeCell ref="M28:Q28"/>
    <mergeCell ref="S28:V28"/>
    <mergeCell ref="A29:G29"/>
    <mergeCell ref="H29:L29"/>
    <mergeCell ref="M29:Q29"/>
    <mergeCell ref="S29:V29"/>
    <mergeCell ref="A26:G26"/>
    <mergeCell ref="H26:L26"/>
    <mergeCell ref="M26:Q26"/>
    <mergeCell ref="S26:V26"/>
    <mergeCell ref="A27:G27"/>
    <mergeCell ref="H27:L27"/>
    <mergeCell ref="M27:Q27"/>
    <mergeCell ref="S27:V27"/>
    <mergeCell ref="A33:Y33"/>
    <mergeCell ref="L35:N35"/>
    <mergeCell ref="H39:K39"/>
    <mergeCell ref="L39:O39"/>
    <mergeCell ref="P39:S39"/>
    <mergeCell ref="T39:W40"/>
    <mergeCell ref="A40:G40"/>
    <mergeCell ref="H40:K40"/>
    <mergeCell ref="L40:O40"/>
    <mergeCell ref="P40:S40"/>
    <mergeCell ref="H45:K45"/>
    <mergeCell ref="L45:O45"/>
    <mergeCell ref="A46:G46"/>
    <mergeCell ref="H46:K46"/>
    <mergeCell ref="L46:O46"/>
    <mergeCell ref="A49:Y49"/>
    <mergeCell ref="A41:G41"/>
    <mergeCell ref="H41:K41"/>
    <mergeCell ref="L41:O41"/>
    <mergeCell ref="P41:S41"/>
    <mergeCell ref="T41:W41"/>
    <mergeCell ref="A42:G42"/>
    <mergeCell ref="H42:K42"/>
    <mergeCell ref="L42:O42"/>
    <mergeCell ref="P42:S42"/>
    <mergeCell ref="T42:W42"/>
    <mergeCell ref="A57:G57"/>
    <mergeCell ref="H57:K57"/>
    <mergeCell ref="L57:O57"/>
    <mergeCell ref="P57:S57"/>
    <mergeCell ref="H60:K60"/>
    <mergeCell ref="L60:O60"/>
    <mergeCell ref="N51:P51"/>
    <mergeCell ref="H55:K55"/>
    <mergeCell ref="L55:O55"/>
    <mergeCell ref="P55:S55"/>
    <mergeCell ref="A56:G56"/>
    <mergeCell ref="H56:K56"/>
    <mergeCell ref="L56:O56"/>
    <mergeCell ref="P56:S56"/>
    <mergeCell ref="U66:Y66"/>
    <mergeCell ref="A67:G67"/>
    <mergeCell ref="H67:K67"/>
    <mergeCell ref="L67:P67"/>
    <mergeCell ref="Q67:T67"/>
    <mergeCell ref="U67:Y67"/>
    <mergeCell ref="A61:G61"/>
    <mergeCell ref="H61:K61"/>
    <mergeCell ref="L61:O61"/>
    <mergeCell ref="H66:K66"/>
    <mergeCell ref="L66:P66"/>
    <mergeCell ref="Q66:T66"/>
    <mergeCell ref="A68:G68"/>
    <mergeCell ref="H68:K68"/>
    <mergeCell ref="L68:P68"/>
    <mergeCell ref="Q68:T68"/>
    <mergeCell ref="U68:Y68"/>
    <mergeCell ref="A69:G69"/>
    <mergeCell ref="H69:K69"/>
    <mergeCell ref="L69:P69"/>
    <mergeCell ref="Q69:T69"/>
    <mergeCell ref="U69:Y69"/>
    <mergeCell ref="A70:G70"/>
    <mergeCell ref="H70:K70"/>
    <mergeCell ref="L70:P70"/>
    <mergeCell ref="Q70:T70"/>
    <mergeCell ref="U70:Y70"/>
    <mergeCell ref="A71:G71"/>
    <mergeCell ref="H71:K71"/>
    <mergeCell ref="L71:P71"/>
    <mergeCell ref="Q71:T71"/>
    <mergeCell ref="U71:Y71"/>
    <mergeCell ref="A72:G72"/>
    <mergeCell ref="H72:K72"/>
    <mergeCell ref="L72:P72"/>
    <mergeCell ref="Q72:T72"/>
    <mergeCell ref="U72:Y72"/>
    <mergeCell ref="A73:G73"/>
    <mergeCell ref="H73:K73"/>
    <mergeCell ref="L73:P73"/>
    <mergeCell ref="Q73:T73"/>
    <mergeCell ref="U73:Y73"/>
    <mergeCell ref="V84:W84"/>
    <mergeCell ref="R86:S86"/>
    <mergeCell ref="S90:T90"/>
    <mergeCell ref="S92:T92"/>
    <mergeCell ref="M94:N94"/>
    <mergeCell ref="R96:S96"/>
    <mergeCell ref="H74:K74"/>
    <mergeCell ref="Q74:T74"/>
    <mergeCell ref="A76:Y76"/>
    <mergeCell ref="U78:V78"/>
    <mergeCell ref="T80:U80"/>
    <mergeCell ref="O82:P82"/>
  </mergeCells>
  <hyperlinks>
    <hyperlink ref="S10" r:id="rId1" xr:uid="{00000000-0004-0000-0100-000000000000}"/>
    <hyperlink ref="M78" r:id="rId2" xr:uid="{00000000-0004-0000-0100-000001000000}"/>
    <hyperlink ref="M96" r:id="rId3" display="Qu'est-ce que le référentiel PGPROX ?" xr:uid="{00000000-0004-0000-0100-000002000000}"/>
  </hyperlinks>
  <pageMargins left="0.25" right="0.25" top="0.75" bottom="0.75" header="0.3" footer="0.3"/>
  <pageSetup paperSize="9" scale="39" orientation="landscape" r:id="rId4"/>
  <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1">
    <pageSetUpPr fitToPage="1"/>
  </sheetPr>
  <dimension ref="A1:BD79"/>
  <sheetViews>
    <sheetView showGridLines="0" showRowColHeaders="0" topLeftCell="A7" zoomScaleNormal="100" zoomScaleSheetLayoutView="40" workbookViewId="0">
      <selection activeCell="G15" sqref="G15"/>
    </sheetView>
  </sheetViews>
  <sheetFormatPr baseColWidth="10" defaultColWidth="5.6640625" defaultRowHeight="13.2" x14ac:dyDescent="0.25"/>
  <cols>
    <col min="1" max="1" width="6.33203125" style="2" customWidth="1"/>
    <col min="2" max="2" width="7.33203125" style="2" customWidth="1"/>
    <col min="3" max="3" width="5.6640625" style="2"/>
    <col min="4" max="4" width="5.6640625" style="2" customWidth="1"/>
    <col min="5" max="5" width="5.6640625" style="2"/>
    <col min="6" max="6" width="7.44140625" style="2" customWidth="1"/>
    <col min="7" max="7" width="11.44140625" style="2" customWidth="1"/>
    <col min="8" max="8" width="10.88671875" style="2" customWidth="1"/>
    <col min="9" max="24" width="5.6640625" style="2"/>
    <col min="25" max="25" width="8.6640625" style="2" customWidth="1"/>
    <col min="26" max="16384" width="5.6640625" style="2"/>
  </cols>
  <sheetData>
    <row r="1" spans="1:56"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row>
    <row r="2" spans="1:56"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row>
    <row r="3" spans="1:56"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row>
    <row r="4" spans="1:56"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row>
    <row r="5" spans="1:56"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row>
    <row r="6" spans="1:56" ht="18" customHeight="1" x14ac:dyDescent="0.25">
      <c r="A6" s="6" t="str">
        <f>'Eco-organisme'!A6</f>
        <v>ENQUÊTE COLLECTE 2023 :</v>
      </c>
      <c r="B6" s="5"/>
      <c r="C6" s="5"/>
      <c r="D6" s="5"/>
      <c r="E6" s="5"/>
      <c r="F6" s="5"/>
      <c r="G6" s="5"/>
      <c r="H6" s="7" t="str">
        <f>'Eco-organisme'!H6</f>
        <v>Collectivité X</v>
      </c>
      <c r="I6" s="5"/>
      <c r="J6" s="5"/>
      <c r="K6" s="5"/>
      <c r="L6" s="5"/>
      <c r="M6" s="5"/>
      <c r="N6" s="5"/>
      <c r="O6" s="5"/>
      <c r="P6" s="5"/>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row>
    <row r="7" spans="1:56" ht="18" customHeight="1" x14ac:dyDescent="0.3">
      <c r="A7" s="1"/>
      <c r="B7" s="1"/>
      <c r="C7" s="1"/>
      <c r="D7" s="1"/>
      <c r="E7" s="1"/>
      <c r="F7" s="1"/>
      <c r="G7" s="1"/>
      <c r="H7" s="37" t="str">
        <f>'Eco-organisme'!H7</f>
        <v>dept</v>
      </c>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row>
    <row r="8" spans="1:56" ht="18" customHeight="1" thickBot="1" x14ac:dyDescent="0.3">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row>
    <row r="9" spans="1:56"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row>
    <row r="10" spans="1:56" ht="13.8" x14ac:dyDescent="0.25">
      <c r="A10" s="122" t="s">
        <v>128</v>
      </c>
      <c r="B10" s="122"/>
      <c r="C10" s="122"/>
      <c r="D10" s="122"/>
      <c r="E10" s="122"/>
      <c r="F10" s="122"/>
      <c r="G10" s="122"/>
      <c r="H10" s="122"/>
      <c r="I10" s="122"/>
      <c r="J10" s="122"/>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row>
    <row r="11" spans="1:56" ht="4.95" customHeight="1" thickBot="1" x14ac:dyDescent="0.3">
      <c r="A11" s="1"/>
      <c r="B11" s="1"/>
      <c r="C11" s="1"/>
      <c r="D11" s="1"/>
      <c r="E11" s="1"/>
      <c r="F11" s="1"/>
      <c r="G11" s="1"/>
      <c r="H11" s="1"/>
      <c r="I11" s="1"/>
      <c r="J11" s="1"/>
      <c r="K11" s="1"/>
      <c r="L11" s="1"/>
      <c r="M11" s="1"/>
      <c r="N11" s="1"/>
      <c r="O11" s="1"/>
      <c r="P11" s="1"/>
      <c r="Q11" s="1"/>
      <c r="R11" s="1"/>
      <c r="S11" s="1"/>
      <c r="T11" s="1"/>
      <c r="U11" s="1"/>
      <c r="V11" s="1"/>
      <c r="W11" s="1"/>
      <c r="X11" s="1"/>
      <c r="Y11" s="1"/>
      <c r="Z11" s="12"/>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row>
    <row r="12" spans="1:56" ht="96.6" customHeight="1" x14ac:dyDescent="0.3">
      <c r="A12" s="86"/>
      <c r="B12" s="1"/>
      <c r="C12" s="1"/>
      <c r="D12" s="1"/>
      <c r="E12" s="1"/>
      <c r="F12" s="1"/>
      <c r="G12" s="1" t="s">
        <v>6651</v>
      </c>
      <c r="H12" s="86" t="s">
        <v>6652</v>
      </c>
      <c r="I12" s="1"/>
      <c r="J12" s="1"/>
      <c r="K12" s="1"/>
      <c r="L12" s="1"/>
      <c r="M12" s="1"/>
      <c r="N12" s="1"/>
      <c r="O12" s="1"/>
      <c r="P12" s="1"/>
      <c r="Q12" s="1"/>
      <c r="R12" s="1"/>
      <c r="S12" s="1"/>
      <c r="T12" s="1"/>
      <c r="U12" s="1"/>
      <c r="V12" s="1"/>
      <c r="W12" s="1"/>
      <c r="X12" s="1"/>
      <c r="Y12" s="11"/>
      <c r="Z12" s="10" t="s">
        <v>5946</v>
      </c>
      <c r="AA12" s="86" t="s">
        <v>6656</v>
      </c>
      <c r="AB12" s="86"/>
      <c r="AC12" s="1"/>
      <c r="AD12" s="1"/>
      <c r="AE12" s="1"/>
      <c r="AF12" s="1"/>
      <c r="AG12" s="1"/>
      <c r="AH12" s="1"/>
      <c r="AI12" s="1"/>
      <c r="AJ12" s="1"/>
      <c r="AK12" s="13" t="s">
        <v>5946</v>
      </c>
      <c r="AL12" s="1"/>
      <c r="AM12" s="1"/>
      <c r="AN12" s="1"/>
      <c r="AO12" s="1"/>
      <c r="AP12" s="1"/>
      <c r="AQ12" s="1"/>
      <c r="AR12" s="1"/>
      <c r="AS12" s="1"/>
      <c r="AT12" s="1"/>
      <c r="AU12" s="1"/>
      <c r="AV12" s="1"/>
      <c r="AW12" s="1"/>
      <c r="AX12" s="1"/>
      <c r="AY12" s="1"/>
      <c r="AZ12" s="1"/>
      <c r="BA12" s="1"/>
      <c r="BB12" s="1"/>
      <c r="BC12" s="1"/>
    </row>
    <row r="13" spans="1:56" ht="27" customHeight="1" x14ac:dyDescent="0.25">
      <c r="A13" s="100" t="s">
        <v>47</v>
      </c>
      <c r="B13" s="100"/>
      <c r="C13" s="192" t="s">
        <v>49</v>
      </c>
      <c r="D13" s="193"/>
      <c r="E13" s="193"/>
      <c r="F13" s="194"/>
      <c r="G13" s="198" t="s">
        <v>5940</v>
      </c>
      <c r="H13" s="198" t="s">
        <v>11</v>
      </c>
      <c r="I13" s="100" t="s">
        <v>9</v>
      </c>
      <c r="J13" s="100"/>
      <c r="K13" s="100"/>
      <c r="L13" s="169" t="s">
        <v>5945</v>
      </c>
      <c r="M13" s="169"/>
      <c r="N13" s="169"/>
      <c r="O13" s="169"/>
      <c r="P13" s="169"/>
      <c r="Q13" s="169"/>
      <c r="R13" s="169"/>
      <c r="S13" s="192" t="s">
        <v>131</v>
      </c>
      <c r="T13" s="193"/>
      <c r="U13" s="193"/>
      <c r="V13" s="193"/>
      <c r="W13" s="193"/>
      <c r="X13" s="193"/>
      <c r="Y13" s="200"/>
      <c r="Z13" s="171" t="s">
        <v>5948</v>
      </c>
      <c r="AA13" s="169"/>
      <c r="AB13" s="169"/>
      <c r="AC13" s="169"/>
      <c r="AD13" s="169"/>
      <c r="AE13" s="169"/>
      <c r="AF13" s="169"/>
      <c r="AG13" s="169"/>
      <c r="AH13" s="169"/>
      <c r="AI13" s="169"/>
      <c r="AJ13" s="172"/>
      <c r="AK13" s="171" t="s">
        <v>5947</v>
      </c>
      <c r="AL13" s="169"/>
      <c r="AM13" s="169"/>
      <c r="AN13" s="169"/>
      <c r="AO13" s="169"/>
      <c r="AP13" s="169"/>
      <c r="AQ13" s="169"/>
      <c r="AR13" s="169"/>
      <c r="AS13" s="169"/>
      <c r="AT13" s="169"/>
      <c r="AU13" s="98" t="s">
        <v>25</v>
      </c>
      <c r="AV13" s="98"/>
      <c r="AW13" s="98"/>
      <c r="AX13" s="98"/>
      <c r="AY13" s="98"/>
      <c r="AZ13" s="98"/>
      <c r="BA13" s="98"/>
      <c r="BB13" s="98"/>
      <c r="BC13" s="98"/>
    </row>
    <row r="14" spans="1:56" ht="13.95" customHeight="1" x14ac:dyDescent="0.25">
      <c r="A14" s="100"/>
      <c r="B14" s="100"/>
      <c r="C14" s="195"/>
      <c r="D14" s="196"/>
      <c r="E14" s="196"/>
      <c r="F14" s="197"/>
      <c r="G14" s="199"/>
      <c r="H14" s="199"/>
      <c r="I14" s="100"/>
      <c r="J14" s="100"/>
      <c r="K14" s="100"/>
      <c r="L14" s="161" t="s">
        <v>132</v>
      </c>
      <c r="M14" s="161"/>
      <c r="N14" s="161"/>
      <c r="O14" s="161"/>
      <c r="P14" s="161"/>
      <c r="Q14" s="161"/>
      <c r="R14" s="161"/>
      <c r="S14" s="189" t="s">
        <v>131</v>
      </c>
      <c r="T14" s="190"/>
      <c r="U14" s="190"/>
      <c r="V14" s="190"/>
      <c r="W14" s="190"/>
      <c r="X14" s="190"/>
      <c r="Y14" s="191"/>
      <c r="Z14" s="162" t="s">
        <v>129</v>
      </c>
      <c r="AA14" s="161"/>
      <c r="AB14" s="161"/>
      <c r="AC14" s="161"/>
      <c r="AD14" s="161"/>
      <c r="AE14" s="161"/>
      <c r="AF14" s="161"/>
      <c r="AG14" s="161" t="s">
        <v>130</v>
      </c>
      <c r="AH14" s="161"/>
      <c r="AI14" s="161"/>
      <c r="AJ14" s="163"/>
      <c r="AK14" s="162" t="s">
        <v>130</v>
      </c>
      <c r="AL14" s="161"/>
      <c r="AM14" s="161"/>
      <c r="AN14" s="161"/>
      <c r="AO14" s="161" t="s">
        <v>8</v>
      </c>
      <c r="AP14" s="161"/>
      <c r="AQ14" s="161"/>
      <c r="AR14" s="161"/>
      <c r="AS14" s="9" t="s">
        <v>10</v>
      </c>
      <c r="AT14" s="9"/>
      <c r="AU14" s="98"/>
      <c r="AV14" s="98"/>
      <c r="AW14" s="98"/>
      <c r="AX14" s="98"/>
      <c r="AY14" s="98"/>
      <c r="AZ14" s="98"/>
      <c r="BA14" s="98"/>
      <c r="BB14" s="98"/>
      <c r="BC14" s="98"/>
    </row>
    <row r="15" spans="1:56" s="14" customFormat="1" ht="36" customHeight="1" x14ac:dyDescent="0.25">
      <c r="A15" s="177">
        <f>IF(Descriptif_collecte!E$13&lt;&gt;"",Descriptif_collecte!E$13,"")</f>
        <v>1</v>
      </c>
      <c r="B15" s="177"/>
      <c r="C15" s="178" t="str">
        <f>IF(Descriptif_collecte!E$11&lt;&gt;"",Descriptif_collecte!E$11,"")</f>
        <v>Ordures Ménagères</v>
      </c>
      <c r="D15" s="179"/>
      <c r="E15" s="179"/>
      <c r="F15" s="180"/>
      <c r="G15" s="45" t="str">
        <f>IF(Descriptif_collecte!E$19&lt;&gt;"",Descriptif_collecte!E$19,"")</f>
        <v>Régie</v>
      </c>
      <c r="H15" s="45" t="str">
        <f>IF(Descriptif_collecte!E$26&lt;&gt;"",Descriptif_collecte!E$26,"")</f>
        <v>Porte à porte</v>
      </c>
      <c r="I15" s="157"/>
      <c r="J15" s="157"/>
      <c r="K15" s="157"/>
      <c r="L15" s="99"/>
      <c r="M15" s="99"/>
      <c r="N15" s="99"/>
      <c r="O15" s="99"/>
      <c r="P15" s="99"/>
      <c r="Q15" s="99"/>
      <c r="R15" s="99"/>
      <c r="S15" s="99"/>
      <c r="T15" s="99"/>
      <c r="U15" s="99"/>
      <c r="V15" s="99"/>
      <c r="W15" s="99"/>
      <c r="X15" s="99"/>
      <c r="Y15" s="158"/>
      <c r="Z15" s="176"/>
      <c r="AA15" s="99"/>
      <c r="AB15" s="99"/>
      <c r="AC15" s="99"/>
      <c r="AD15" s="99"/>
      <c r="AE15" s="99"/>
      <c r="AF15" s="99"/>
      <c r="AG15" s="99"/>
      <c r="AH15" s="99"/>
      <c r="AI15" s="99"/>
      <c r="AJ15" s="158"/>
      <c r="AK15" s="159"/>
      <c r="AL15" s="99"/>
      <c r="AM15" s="99"/>
      <c r="AN15" s="99"/>
      <c r="AO15" s="99"/>
      <c r="AP15" s="99"/>
      <c r="AQ15" s="99"/>
      <c r="AR15" s="99"/>
      <c r="AS15" s="156"/>
      <c r="AT15" s="156"/>
      <c r="AU15" s="126"/>
      <c r="AV15" s="126"/>
      <c r="AW15" s="126"/>
      <c r="AX15" s="126"/>
      <c r="AY15" s="126"/>
      <c r="AZ15" s="126"/>
      <c r="BA15" s="126"/>
      <c r="BB15" s="126"/>
      <c r="BC15" s="126"/>
      <c r="BD15" s="2"/>
    </row>
    <row r="16" spans="1:56" s="14" customFormat="1" ht="36" customHeight="1" x14ac:dyDescent="0.25">
      <c r="A16" s="184">
        <f>IF(Descriptif_collecte!H$13&lt;&gt;"",Descriptif_collecte!H$13,"")</f>
        <v>2</v>
      </c>
      <c r="B16" s="185"/>
      <c r="C16" s="178" t="str">
        <f>IF(Descriptif_collecte!H$11&lt;&gt;"",Descriptif_collecte!H$11,"")</f>
        <v>Journaux et magazines</v>
      </c>
      <c r="D16" s="179"/>
      <c r="E16" s="179"/>
      <c r="F16" s="180"/>
      <c r="G16" s="45" t="str">
        <f>IF(Descriptif_collecte!H$19&lt;&gt;"",Descriptif_collecte!H$19,"")</f>
        <v>Régie</v>
      </c>
      <c r="H16" s="45" t="str">
        <f>IF(Descriptif_collecte!H$26&lt;&gt;"",Descriptif_collecte!H$26,"")</f>
        <v>Apport volontaire</v>
      </c>
      <c r="I16" s="186"/>
      <c r="J16" s="187"/>
      <c r="K16" s="188"/>
      <c r="L16" s="99"/>
      <c r="M16" s="99"/>
      <c r="N16" s="99"/>
      <c r="O16" s="99"/>
      <c r="P16" s="99"/>
      <c r="Q16" s="99"/>
      <c r="R16" s="99"/>
      <c r="S16" s="99"/>
      <c r="T16" s="99"/>
      <c r="U16" s="99"/>
      <c r="V16" s="99"/>
      <c r="W16" s="99"/>
      <c r="X16" s="99"/>
      <c r="Y16" s="158"/>
      <c r="Z16" s="176"/>
      <c r="AA16" s="99"/>
      <c r="AB16" s="99"/>
      <c r="AC16" s="99"/>
      <c r="AD16" s="99"/>
      <c r="AE16" s="99"/>
      <c r="AF16" s="99"/>
      <c r="AG16" s="181"/>
      <c r="AH16" s="182"/>
      <c r="AI16" s="182"/>
      <c r="AJ16" s="183"/>
      <c r="AK16" s="159"/>
      <c r="AL16" s="99"/>
      <c r="AM16" s="99"/>
      <c r="AN16" s="99"/>
      <c r="AO16" s="99"/>
      <c r="AP16" s="99"/>
      <c r="AQ16" s="99"/>
      <c r="AR16" s="99"/>
      <c r="AS16" s="156"/>
      <c r="AT16" s="156"/>
      <c r="AU16" s="181"/>
      <c r="AV16" s="182"/>
      <c r="AW16" s="182"/>
      <c r="AX16" s="182"/>
      <c r="AY16" s="182"/>
      <c r="AZ16" s="182"/>
      <c r="BA16" s="182"/>
      <c r="BB16" s="182"/>
      <c r="BC16" s="176"/>
      <c r="BD16" s="2"/>
    </row>
    <row r="17" spans="1:56" s="14" customFormat="1" ht="36" customHeight="1" x14ac:dyDescent="0.25">
      <c r="A17" s="177">
        <f>IF(Descriptif_collecte!K$13&lt;&gt;"",Descriptif_collecte!K$13,"")</f>
        <v>3</v>
      </c>
      <c r="B17" s="177"/>
      <c r="C17" s="178" t="str">
        <f>IF(Descriptif_collecte!K$11&lt;&gt;"",Descriptif_collecte!K$11,"")</f>
        <v>Verre</v>
      </c>
      <c r="D17" s="179"/>
      <c r="E17" s="179"/>
      <c r="F17" s="180"/>
      <c r="G17" s="45" t="str">
        <f>IF(Descriptif_collecte!K$19&lt;&gt;"",Descriptif_collecte!K$19,"")</f>
        <v>Régie</v>
      </c>
      <c r="H17" s="45" t="str">
        <f>IF(Descriptif_collecte!K$26&lt;&gt;"",Descriptif_collecte!K$26,"")</f>
        <v>Apport volontaire</v>
      </c>
      <c r="I17" s="157"/>
      <c r="J17" s="157"/>
      <c r="K17" s="157"/>
      <c r="L17" s="99"/>
      <c r="M17" s="99"/>
      <c r="N17" s="99"/>
      <c r="O17" s="99"/>
      <c r="P17" s="99"/>
      <c r="Q17" s="99"/>
      <c r="R17" s="99"/>
      <c r="S17" s="99"/>
      <c r="T17" s="99"/>
      <c r="U17" s="99"/>
      <c r="V17" s="99"/>
      <c r="W17" s="99"/>
      <c r="X17" s="99"/>
      <c r="Y17" s="158"/>
      <c r="Z17" s="176"/>
      <c r="AA17" s="99"/>
      <c r="AB17" s="99"/>
      <c r="AC17" s="99"/>
      <c r="AD17" s="99"/>
      <c r="AE17" s="99"/>
      <c r="AF17" s="99"/>
      <c r="AG17" s="99"/>
      <c r="AH17" s="99"/>
      <c r="AI17" s="99"/>
      <c r="AJ17" s="158"/>
      <c r="AK17" s="159"/>
      <c r="AL17" s="99"/>
      <c r="AM17" s="99"/>
      <c r="AN17" s="99"/>
      <c r="AO17" s="99"/>
      <c r="AP17" s="99"/>
      <c r="AQ17" s="99"/>
      <c r="AR17" s="99"/>
      <c r="AS17" s="156"/>
      <c r="AT17" s="156"/>
      <c r="AU17" s="99"/>
      <c r="AV17" s="99"/>
      <c r="AW17" s="99"/>
      <c r="AX17" s="99"/>
      <c r="AY17" s="99"/>
      <c r="AZ17" s="99"/>
      <c r="BA17" s="99"/>
      <c r="BB17" s="99"/>
      <c r="BC17" s="99"/>
      <c r="BD17" s="2"/>
    </row>
    <row r="18" spans="1:56" s="14" customFormat="1" ht="36" customHeight="1" x14ac:dyDescent="0.25">
      <c r="A18" s="177">
        <f>IF(Descriptif_collecte!N$13&lt;&gt;"",Descriptif_collecte!N$13,"")</f>
        <v>4</v>
      </c>
      <c r="B18" s="177"/>
      <c r="C18" s="178" t="str">
        <f>IF(Descriptif_collecte!N$11&lt;&gt;"",Descriptif_collecte!N$11,"")</f>
        <v>Textiles</v>
      </c>
      <c r="D18" s="179"/>
      <c r="E18" s="179"/>
      <c r="F18" s="180"/>
      <c r="G18" s="45" t="str">
        <f>IF(Descriptif_collecte!N$19&lt;&gt;"",Descriptif_collecte!N$19,"")</f>
        <v>Marché de prestation de service</v>
      </c>
      <c r="H18" s="45" t="str">
        <f>IF(Descriptif_collecte!N$26&lt;&gt;"",Descriptif_collecte!N$26,"")</f>
        <v>Apport volontaire</v>
      </c>
      <c r="I18" s="157"/>
      <c r="J18" s="157"/>
      <c r="K18" s="157"/>
      <c r="L18" s="99"/>
      <c r="M18" s="99"/>
      <c r="N18" s="99"/>
      <c r="O18" s="99"/>
      <c r="P18" s="99"/>
      <c r="Q18" s="99"/>
      <c r="R18" s="99"/>
      <c r="S18" s="99"/>
      <c r="T18" s="99"/>
      <c r="U18" s="99"/>
      <c r="V18" s="99"/>
      <c r="W18" s="99"/>
      <c r="X18" s="99"/>
      <c r="Y18" s="158"/>
      <c r="Z18" s="176"/>
      <c r="AA18" s="99"/>
      <c r="AB18" s="99"/>
      <c r="AC18" s="99"/>
      <c r="AD18" s="99"/>
      <c r="AE18" s="99"/>
      <c r="AF18" s="99"/>
      <c r="AG18" s="99"/>
      <c r="AH18" s="99"/>
      <c r="AI18" s="99"/>
      <c r="AJ18" s="158"/>
      <c r="AK18" s="159"/>
      <c r="AL18" s="99"/>
      <c r="AM18" s="99"/>
      <c r="AN18" s="99"/>
      <c r="AO18" s="99"/>
      <c r="AP18" s="99"/>
      <c r="AQ18" s="99"/>
      <c r="AR18" s="99"/>
      <c r="AS18" s="156"/>
      <c r="AT18" s="156"/>
      <c r="AU18" s="99"/>
      <c r="AV18" s="99"/>
      <c r="AW18" s="99"/>
      <c r="AX18" s="99"/>
      <c r="AY18" s="99"/>
      <c r="AZ18" s="99"/>
      <c r="BA18" s="99"/>
      <c r="BB18" s="99"/>
      <c r="BC18" s="99"/>
      <c r="BD18" s="2"/>
    </row>
    <row r="19" spans="1:56" s="14" customFormat="1" ht="36" customHeight="1" x14ac:dyDescent="0.25">
      <c r="A19" s="177">
        <f>IF(Descriptif_collecte!Q$13&lt;&gt;"",Descriptif_collecte!Q$13,"")</f>
        <v>5</v>
      </c>
      <c r="B19" s="177"/>
      <c r="C19" s="178" t="str">
        <f>IF(Descriptif_collecte!Q$11&lt;&gt;"",Descriptif_collecte!Q$11,"")</f>
        <v>Cartons des activités économiques</v>
      </c>
      <c r="D19" s="179"/>
      <c r="E19" s="179"/>
      <c r="F19" s="180"/>
      <c r="G19" s="45" t="str">
        <f>IF(Descriptif_collecte!Q$19&lt;&gt;"",Descriptif_collecte!Q$19,"")</f>
        <v>Régie</v>
      </c>
      <c r="H19" s="45" t="str">
        <f>IF(Descriptif_collecte!Q$26&lt;&gt;"",Descriptif_collecte!Q$26,"")</f>
        <v>Porte à porte</v>
      </c>
      <c r="I19" s="157"/>
      <c r="J19" s="157"/>
      <c r="K19" s="157"/>
      <c r="L19" s="99"/>
      <c r="M19" s="99"/>
      <c r="N19" s="99"/>
      <c r="O19" s="99"/>
      <c r="P19" s="99"/>
      <c r="Q19" s="99"/>
      <c r="R19" s="99"/>
      <c r="S19" s="99"/>
      <c r="T19" s="99"/>
      <c r="U19" s="99"/>
      <c r="V19" s="99"/>
      <c r="W19" s="99"/>
      <c r="X19" s="99"/>
      <c r="Y19" s="158"/>
      <c r="Z19" s="176"/>
      <c r="AA19" s="99"/>
      <c r="AB19" s="99"/>
      <c r="AC19" s="99"/>
      <c r="AD19" s="99"/>
      <c r="AE19" s="99"/>
      <c r="AF19" s="99"/>
      <c r="AG19" s="99"/>
      <c r="AH19" s="99"/>
      <c r="AI19" s="99"/>
      <c r="AJ19" s="158"/>
      <c r="AK19" s="159"/>
      <c r="AL19" s="99"/>
      <c r="AM19" s="99"/>
      <c r="AN19" s="99"/>
      <c r="AO19" s="99"/>
      <c r="AP19" s="99"/>
      <c r="AQ19" s="99"/>
      <c r="AR19" s="99"/>
      <c r="AS19" s="156"/>
      <c r="AT19" s="156"/>
      <c r="AU19" s="99"/>
      <c r="AV19" s="99"/>
      <c r="AW19" s="99"/>
      <c r="AX19" s="99"/>
      <c r="AY19" s="99"/>
      <c r="AZ19" s="99"/>
      <c r="BA19" s="99"/>
      <c r="BB19" s="99"/>
      <c r="BC19" s="99"/>
      <c r="BD19" s="2"/>
    </row>
    <row r="20" spans="1:56" s="14" customFormat="1" ht="36" customHeight="1" x14ac:dyDescent="0.25">
      <c r="A20" s="177">
        <f>IF(Descriptif_collecte!T$13&lt;&gt;"",Descriptif_collecte!T$13,"")</f>
        <v>6</v>
      </c>
      <c r="B20" s="177"/>
      <c r="C20" s="178" t="str">
        <f>IF(Descriptif_collecte!T$11&lt;&gt;"",Descriptif_collecte!T$11,"")</f>
        <v>Emballages en mélange sans journaux-magazines</v>
      </c>
      <c r="D20" s="179"/>
      <c r="E20" s="179"/>
      <c r="F20" s="180"/>
      <c r="G20" s="45" t="str">
        <f>IF(Descriptif_collecte!T$19&lt;&gt;"",Descriptif_collecte!T$19,"")</f>
        <v>Régie</v>
      </c>
      <c r="H20" s="45" t="str">
        <f>IF(Descriptif_collecte!T$26&lt;&gt;"",Descriptif_collecte!T$26,"")</f>
        <v>Porte à porte</v>
      </c>
      <c r="I20" s="157"/>
      <c r="J20" s="157"/>
      <c r="K20" s="157"/>
      <c r="L20" s="99"/>
      <c r="M20" s="99"/>
      <c r="N20" s="99"/>
      <c r="O20" s="99"/>
      <c r="P20" s="99"/>
      <c r="Q20" s="99"/>
      <c r="R20" s="99"/>
      <c r="S20" s="99"/>
      <c r="T20" s="99"/>
      <c r="U20" s="99"/>
      <c r="V20" s="99"/>
      <c r="W20" s="99"/>
      <c r="X20" s="99"/>
      <c r="Y20" s="158"/>
      <c r="Z20" s="176"/>
      <c r="AA20" s="99"/>
      <c r="AB20" s="99"/>
      <c r="AC20" s="99"/>
      <c r="AD20" s="99"/>
      <c r="AE20" s="99"/>
      <c r="AF20" s="99"/>
      <c r="AG20" s="99"/>
      <c r="AH20" s="99"/>
      <c r="AI20" s="99"/>
      <c r="AJ20" s="158"/>
      <c r="AK20" s="159"/>
      <c r="AL20" s="99"/>
      <c r="AM20" s="99"/>
      <c r="AN20" s="99"/>
      <c r="AO20" s="99"/>
      <c r="AP20" s="99"/>
      <c r="AQ20" s="99"/>
      <c r="AR20" s="99"/>
      <c r="AS20" s="156"/>
      <c r="AT20" s="156"/>
      <c r="AU20" s="99"/>
      <c r="AV20" s="99"/>
      <c r="AW20" s="99"/>
      <c r="AX20" s="99"/>
      <c r="AY20" s="99"/>
      <c r="AZ20" s="99"/>
      <c r="BA20" s="99"/>
      <c r="BB20" s="99"/>
      <c r="BC20" s="99"/>
      <c r="BD20" s="2"/>
    </row>
    <row r="21" spans="1:56" s="14" customFormat="1" ht="36" customHeight="1" x14ac:dyDescent="0.25">
      <c r="A21" s="177">
        <f>IF(Descriptif_collecte!W$13&lt;&gt;"",Descriptif_collecte!W$13,"")</f>
        <v>7</v>
      </c>
      <c r="B21" s="177"/>
      <c r="C21" s="178" t="str">
        <f>IF(Descriptif_collecte!W$11&lt;&gt;"",Descriptif_collecte!W$11,"")</f>
        <v>Emballages en mélange et journaux-magazines</v>
      </c>
      <c r="D21" s="179"/>
      <c r="E21" s="179"/>
      <c r="F21" s="180"/>
      <c r="G21" s="45" t="str">
        <f>IF(Descriptif_collecte!W$19&lt;&gt;"",Descriptif_collecte!W$19,"")</f>
        <v>Régie</v>
      </c>
      <c r="H21" s="45" t="str">
        <f>IF(Descriptif_collecte!W$26&lt;&gt;"",Descriptif_collecte!W$26,"")</f>
        <v>Porte à porte</v>
      </c>
      <c r="I21" s="157"/>
      <c r="J21" s="157"/>
      <c r="K21" s="157"/>
      <c r="L21" s="99"/>
      <c r="M21" s="99"/>
      <c r="N21" s="99"/>
      <c r="O21" s="99"/>
      <c r="P21" s="99"/>
      <c r="Q21" s="99"/>
      <c r="R21" s="99"/>
      <c r="S21" s="99"/>
      <c r="T21" s="99"/>
      <c r="U21" s="99"/>
      <c r="V21" s="99"/>
      <c r="W21" s="99"/>
      <c r="X21" s="99"/>
      <c r="Y21" s="158"/>
      <c r="Z21" s="176"/>
      <c r="AA21" s="99"/>
      <c r="AB21" s="99"/>
      <c r="AC21" s="99"/>
      <c r="AD21" s="99"/>
      <c r="AE21" s="99"/>
      <c r="AF21" s="99"/>
      <c r="AG21" s="99"/>
      <c r="AH21" s="99"/>
      <c r="AI21" s="99"/>
      <c r="AJ21" s="158"/>
      <c r="AK21" s="159"/>
      <c r="AL21" s="99"/>
      <c r="AM21" s="99"/>
      <c r="AN21" s="99"/>
      <c r="AO21" s="99"/>
      <c r="AP21" s="99"/>
      <c r="AQ21" s="99"/>
      <c r="AR21" s="99"/>
      <c r="AS21" s="156"/>
      <c r="AT21" s="156"/>
      <c r="AU21" s="99"/>
      <c r="AV21" s="99"/>
      <c r="AW21" s="99"/>
      <c r="AX21" s="99"/>
      <c r="AY21" s="99"/>
      <c r="AZ21" s="99"/>
      <c r="BA21" s="99"/>
      <c r="BB21" s="99"/>
      <c r="BC21" s="99"/>
      <c r="BD21" s="2"/>
    </row>
    <row r="22" spans="1:56" s="14" customFormat="1" ht="36" customHeight="1" x14ac:dyDescent="0.25">
      <c r="A22" s="177">
        <f>IF(Descriptif_collecte!Z$13&lt;&gt;"",Descriptif_collecte!Z$13,"")</f>
        <v>8</v>
      </c>
      <c r="B22" s="177"/>
      <c r="C22" s="178" t="str">
        <f>IF(Descriptif_collecte!Z$11&lt;&gt;"",Descriptif_collecte!Z$11,"")</f>
        <v>Biodéchets</v>
      </c>
      <c r="D22" s="179"/>
      <c r="E22" s="179"/>
      <c r="F22" s="180"/>
      <c r="G22" s="45" t="str">
        <f>IF(Descriptif_collecte!Z$19&lt;&gt;"",Descriptif_collecte!Z$19,"")</f>
        <v>Régie</v>
      </c>
      <c r="H22" s="45" t="str">
        <f>IF(Descriptif_collecte!Z$26&lt;&gt;"",Descriptif_collecte!Z$26,"")</f>
        <v>Apport volontaire</v>
      </c>
      <c r="I22" s="157"/>
      <c r="J22" s="157"/>
      <c r="K22" s="157"/>
      <c r="L22" s="99"/>
      <c r="M22" s="99"/>
      <c r="N22" s="99"/>
      <c r="O22" s="99"/>
      <c r="P22" s="99"/>
      <c r="Q22" s="99"/>
      <c r="R22" s="99"/>
      <c r="S22" s="99"/>
      <c r="T22" s="99"/>
      <c r="U22" s="99"/>
      <c r="V22" s="99"/>
      <c r="W22" s="99"/>
      <c r="X22" s="99"/>
      <c r="Y22" s="158"/>
      <c r="Z22" s="176"/>
      <c r="AA22" s="99"/>
      <c r="AB22" s="99"/>
      <c r="AC22" s="99"/>
      <c r="AD22" s="99"/>
      <c r="AE22" s="99"/>
      <c r="AF22" s="99"/>
      <c r="AG22" s="99"/>
      <c r="AH22" s="99"/>
      <c r="AI22" s="99"/>
      <c r="AJ22" s="158"/>
      <c r="AK22" s="159"/>
      <c r="AL22" s="99"/>
      <c r="AM22" s="99"/>
      <c r="AN22" s="99"/>
      <c r="AO22" s="99"/>
      <c r="AP22" s="99"/>
      <c r="AQ22" s="99"/>
      <c r="AR22" s="99"/>
      <c r="AS22" s="156"/>
      <c r="AT22" s="156"/>
      <c r="AU22" s="99"/>
      <c r="AV22" s="99"/>
      <c r="AW22" s="99"/>
      <c r="AX22" s="99"/>
      <c r="AY22" s="99"/>
      <c r="AZ22" s="99"/>
      <c r="BA22" s="99"/>
      <c r="BB22" s="99"/>
      <c r="BC22" s="99"/>
      <c r="BD22" s="2"/>
    </row>
    <row r="23" spans="1:56" s="14" customFormat="1" ht="36" customHeight="1" x14ac:dyDescent="0.25">
      <c r="A23" s="177">
        <f>IF(Descriptif_collecte!AC$13&lt;&gt;"",Descriptif_collecte!AC$13,"")</f>
        <v>9</v>
      </c>
      <c r="B23" s="177"/>
      <c r="C23" s="178" t="str">
        <f>IF(Descriptif_collecte!AC$11&lt;&gt;"",Descriptif_collecte!AC$11,"")</f>
        <v>Ordures Ménagères</v>
      </c>
      <c r="D23" s="179"/>
      <c r="E23" s="179"/>
      <c r="F23" s="180"/>
      <c r="G23" s="45" t="str">
        <f>IF(Descriptif_collecte!AC$19&lt;&gt;"",Descriptif_collecte!AC$19,"")</f>
        <v>Régie</v>
      </c>
      <c r="H23" s="45" t="str">
        <f>IF(Descriptif_collecte!AC$26&lt;&gt;"",Descriptif_collecte!AC$26,"")</f>
        <v>Apport volontaire</v>
      </c>
      <c r="I23" s="157"/>
      <c r="J23" s="157"/>
      <c r="K23" s="157"/>
      <c r="L23" s="99"/>
      <c r="M23" s="99"/>
      <c r="N23" s="99"/>
      <c r="O23" s="99"/>
      <c r="P23" s="99"/>
      <c r="Q23" s="99"/>
      <c r="R23" s="99"/>
      <c r="S23" s="99"/>
      <c r="T23" s="99"/>
      <c r="U23" s="99"/>
      <c r="V23" s="99"/>
      <c r="W23" s="99"/>
      <c r="X23" s="99"/>
      <c r="Y23" s="158"/>
      <c r="Z23" s="176"/>
      <c r="AA23" s="99"/>
      <c r="AB23" s="99"/>
      <c r="AC23" s="99"/>
      <c r="AD23" s="99"/>
      <c r="AE23" s="99"/>
      <c r="AF23" s="99"/>
      <c r="AG23" s="99"/>
      <c r="AH23" s="99"/>
      <c r="AI23" s="99"/>
      <c r="AJ23" s="158"/>
      <c r="AK23" s="159"/>
      <c r="AL23" s="99"/>
      <c r="AM23" s="99"/>
      <c r="AN23" s="99"/>
      <c r="AO23" s="99"/>
      <c r="AP23" s="99"/>
      <c r="AQ23" s="99"/>
      <c r="AR23" s="99"/>
      <c r="AS23" s="156"/>
      <c r="AT23" s="156"/>
      <c r="AU23" s="99"/>
      <c r="AV23" s="99"/>
      <c r="AW23" s="99"/>
      <c r="AX23" s="99"/>
      <c r="AY23" s="99"/>
      <c r="AZ23" s="99"/>
      <c r="BA23" s="99"/>
      <c r="BB23" s="99"/>
      <c r="BC23" s="99"/>
      <c r="BD23" s="2"/>
    </row>
    <row r="24" spans="1:56" s="14" customFormat="1" ht="36" customHeight="1" x14ac:dyDescent="0.25">
      <c r="A24" s="177">
        <f>IF(Descriptif_collecte!AF$13&lt;&gt;"",Descriptif_collecte!AF$13,"")</f>
        <v>10</v>
      </c>
      <c r="B24" s="177"/>
      <c r="C24" s="178" t="str">
        <f>IF(Descriptif_collecte!AF$11&lt;&gt;"",Descriptif_collecte!AF$11,"")</f>
        <v>Déchets d'Equipements Electrique et Electronique</v>
      </c>
      <c r="D24" s="179"/>
      <c r="E24" s="179"/>
      <c r="F24" s="180"/>
      <c r="G24" s="45" t="str">
        <f>IF(Descriptif_collecte!AF$19&lt;&gt;"",Descriptif_collecte!AF$19,"")</f>
        <v/>
      </c>
      <c r="H24" s="45" t="str">
        <f>IF(Descriptif_collecte!AF$26&lt;&gt;"",Descriptif_collecte!AF$26,"")</f>
        <v/>
      </c>
      <c r="I24" s="157"/>
      <c r="J24" s="157"/>
      <c r="K24" s="157"/>
      <c r="L24" s="99"/>
      <c r="M24" s="99"/>
      <c r="N24" s="99"/>
      <c r="O24" s="99"/>
      <c r="P24" s="99"/>
      <c r="Q24" s="99"/>
      <c r="R24" s="99"/>
      <c r="S24" s="99"/>
      <c r="T24" s="99"/>
      <c r="U24" s="99"/>
      <c r="V24" s="99"/>
      <c r="W24" s="99"/>
      <c r="X24" s="99"/>
      <c r="Y24" s="158"/>
      <c r="Z24" s="176"/>
      <c r="AA24" s="99"/>
      <c r="AB24" s="99"/>
      <c r="AC24" s="99"/>
      <c r="AD24" s="99"/>
      <c r="AE24" s="99"/>
      <c r="AF24" s="99"/>
      <c r="AG24" s="99"/>
      <c r="AH24" s="99"/>
      <c r="AI24" s="99"/>
      <c r="AJ24" s="158"/>
      <c r="AK24" s="159"/>
      <c r="AL24" s="99"/>
      <c r="AM24" s="99"/>
      <c r="AN24" s="99"/>
      <c r="AO24" s="99"/>
      <c r="AP24" s="99"/>
      <c r="AQ24" s="99"/>
      <c r="AR24" s="99"/>
      <c r="AS24" s="156"/>
      <c r="AT24" s="156"/>
      <c r="AU24" s="99"/>
      <c r="AV24" s="99"/>
      <c r="AW24" s="99"/>
      <c r="AX24" s="99"/>
      <c r="AY24" s="99"/>
      <c r="AZ24" s="99"/>
      <c r="BA24" s="99"/>
      <c r="BB24" s="99"/>
      <c r="BC24" s="99"/>
      <c r="BD24" s="2"/>
    </row>
    <row r="25" spans="1:56" s="14" customFormat="1" ht="36" customHeight="1" x14ac:dyDescent="0.25">
      <c r="A25" s="177" t="str">
        <f>IF(Descriptif_collecte!AI$13&lt;&gt;"",Descriptif_collecte!AI$13,"")</f>
        <v/>
      </c>
      <c r="B25" s="177"/>
      <c r="C25" s="178" t="str">
        <f>IF(Descriptif_collecte!AI$11&lt;&gt;"",Descriptif_collecte!AI$11,"")</f>
        <v/>
      </c>
      <c r="D25" s="179"/>
      <c r="E25" s="179"/>
      <c r="F25" s="180"/>
      <c r="G25" s="45" t="str">
        <f>IF(Descriptif_collecte!AI$19&lt;&gt;"",Descriptif_collecte!AI$19,"")</f>
        <v/>
      </c>
      <c r="H25" s="45" t="str">
        <f>IF(Descriptif_collecte!AI$26&lt;&gt;"",Descriptif_collecte!AI$26,"")</f>
        <v/>
      </c>
      <c r="I25" s="157"/>
      <c r="J25" s="157"/>
      <c r="K25" s="157"/>
      <c r="L25" s="99"/>
      <c r="M25" s="99"/>
      <c r="N25" s="99"/>
      <c r="O25" s="99"/>
      <c r="P25" s="99"/>
      <c r="Q25" s="99"/>
      <c r="R25" s="99"/>
      <c r="S25" s="99"/>
      <c r="T25" s="99"/>
      <c r="U25" s="99"/>
      <c r="V25" s="99"/>
      <c r="W25" s="99"/>
      <c r="X25" s="99"/>
      <c r="Y25" s="158"/>
      <c r="Z25" s="176"/>
      <c r="AA25" s="99"/>
      <c r="AB25" s="99"/>
      <c r="AC25" s="99"/>
      <c r="AD25" s="99"/>
      <c r="AE25" s="99"/>
      <c r="AF25" s="99"/>
      <c r="AG25" s="99"/>
      <c r="AH25" s="99"/>
      <c r="AI25" s="99"/>
      <c r="AJ25" s="158"/>
      <c r="AK25" s="159"/>
      <c r="AL25" s="99"/>
      <c r="AM25" s="99"/>
      <c r="AN25" s="99"/>
      <c r="AO25" s="99"/>
      <c r="AP25" s="99"/>
      <c r="AQ25" s="99"/>
      <c r="AR25" s="99"/>
      <c r="AS25" s="156"/>
      <c r="AT25" s="156"/>
      <c r="AU25" s="99"/>
      <c r="AV25" s="99"/>
      <c r="AW25" s="99"/>
      <c r="AX25" s="99"/>
      <c r="AY25" s="99"/>
      <c r="AZ25" s="99"/>
      <c r="BA25" s="99"/>
      <c r="BB25" s="99"/>
      <c r="BC25" s="99"/>
      <c r="BD25" s="2"/>
    </row>
    <row r="26" spans="1:56" s="14" customFormat="1" ht="36" customHeight="1" x14ac:dyDescent="0.25">
      <c r="A26" s="177" t="str">
        <f>IF(Descriptif_collecte!AL$13&lt;&gt;"",Descriptif_collecte!AL$13,"")</f>
        <v/>
      </c>
      <c r="B26" s="177"/>
      <c r="C26" s="178" t="str">
        <f>IF(Descriptif_collecte!AL$11&lt;&gt;"",Descriptif_collecte!AL$11,"")</f>
        <v/>
      </c>
      <c r="D26" s="179"/>
      <c r="E26" s="179"/>
      <c r="F26" s="180"/>
      <c r="G26" s="45" t="str">
        <f>IF(Descriptif_collecte!AL$19&lt;&gt;"",Descriptif_collecte!AL$19,"")</f>
        <v/>
      </c>
      <c r="H26" s="45" t="str">
        <f>IF(Descriptif_collecte!AL$26&lt;&gt;"",Descriptif_collecte!AL$26,"")</f>
        <v/>
      </c>
      <c r="I26" s="157"/>
      <c r="J26" s="157"/>
      <c r="K26" s="157"/>
      <c r="L26" s="99"/>
      <c r="M26" s="99"/>
      <c r="N26" s="99"/>
      <c r="O26" s="99"/>
      <c r="P26" s="99"/>
      <c r="Q26" s="99"/>
      <c r="R26" s="99"/>
      <c r="S26" s="99"/>
      <c r="T26" s="99"/>
      <c r="U26" s="99"/>
      <c r="V26" s="99"/>
      <c r="W26" s="99"/>
      <c r="X26" s="99"/>
      <c r="Y26" s="158"/>
      <c r="Z26" s="176"/>
      <c r="AA26" s="99"/>
      <c r="AB26" s="99"/>
      <c r="AC26" s="99"/>
      <c r="AD26" s="99"/>
      <c r="AE26" s="99"/>
      <c r="AF26" s="99"/>
      <c r="AG26" s="99"/>
      <c r="AH26" s="99"/>
      <c r="AI26" s="99"/>
      <c r="AJ26" s="158"/>
      <c r="AK26" s="159"/>
      <c r="AL26" s="99"/>
      <c r="AM26" s="99"/>
      <c r="AN26" s="99"/>
      <c r="AO26" s="99"/>
      <c r="AP26" s="99"/>
      <c r="AQ26" s="99"/>
      <c r="AR26" s="99"/>
      <c r="AS26" s="156"/>
      <c r="AT26" s="156"/>
      <c r="AU26" s="99"/>
      <c r="AV26" s="99"/>
      <c r="AW26" s="99"/>
      <c r="AX26" s="99"/>
      <c r="AY26" s="99"/>
      <c r="AZ26" s="99"/>
      <c r="BA26" s="99"/>
      <c r="BB26" s="99"/>
      <c r="BC26" s="99"/>
      <c r="BD26" s="2"/>
    </row>
    <row r="27" spans="1:56" s="14" customFormat="1" ht="36" customHeight="1" x14ac:dyDescent="0.25">
      <c r="A27" s="177" t="str">
        <f>IF(Descriptif_collecte!AO$13&lt;&gt;"",Descriptif_collecte!AO$13,"")</f>
        <v/>
      </c>
      <c r="B27" s="177"/>
      <c r="C27" s="178" t="str">
        <f>IF(Descriptif_collecte!AO$11&lt;&gt;"",Descriptif_collecte!AO$11,"")</f>
        <v/>
      </c>
      <c r="D27" s="179"/>
      <c r="E27" s="179"/>
      <c r="F27" s="180"/>
      <c r="G27" s="45" t="str">
        <f>IF(Descriptif_collecte!AO$19&lt;&gt;"",Descriptif_collecte!AO$19,"")</f>
        <v/>
      </c>
      <c r="H27" s="45" t="str">
        <f>IF(Descriptif_collecte!AO$26&lt;&gt;"",Descriptif_collecte!AO$26,"")</f>
        <v/>
      </c>
      <c r="I27" s="157"/>
      <c r="J27" s="157"/>
      <c r="K27" s="157"/>
      <c r="L27" s="99"/>
      <c r="M27" s="99"/>
      <c r="N27" s="99"/>
      <c r="O27" s="99"/>
      <c r="P27" s="99"/>
      <c r="Q27" s="99"/>
      <c r="R27" s="99"/>
      <c r="S27" s="99"/>
      <c r="T27" s="99"/>
      <c r="U27" s="99"/>
      <c r="V27" s="99"/>
      <c r="W27" s="99"/>
      <c r="X27" s="99"/>
      <c r="Y27" s="158"/>
      <c r="Z27" s="176"/>
      <c r="AA27" s="99"/>
      <c r="AB27" s="99"/>
      <c r="AC27" s="99"/>
      <c r="AD27" s="99"/>
      <c r="AE27" s="99"/>
      <c r="AF27" s="99"/>
      <c r="AG27" s="99"/>
      <c r="AH27" s="99"/>
      <c r="AI27" s="99"/>
      <c r="AJ27" s="158"/>
      <c r="AK27" s="159"/>
      <c r="AL27" s="99"/>
      <c r="AM27" s="99"/>
      <c r="AN27" s="99"/>
      <c r="AO27" s="99"/>
      <c r="AP27" s="99"/>
      <c r="AQ27" s="99"/>
      <c r="AR27" s="99"/>
      <c r="AS27" s="156"/>
      <c r="AT27" s="156"/>
      <c r="AU27" s="99"/>
      <c r="AV27" s="99"/>
      <c r="AW27" s="99"/>
      <c r="AX27" s="99"/>
      <c r="AY27" s="99"/>
      <c r="AZ27" s="99"/>
      <c r="BA27" s="99"/>
      <c r="BB27" s="99"/>
      <c r="BC27" s="99"/>
      <c r="BD27" s="2"/>
    </row>
    <row r="28" spans="1:56" s="14" customFormat="1" ht="36" customHeight="1" x14ac:dyDescent="0.25">
      <c r="A28" s="177" t="str">
        <f>IF(Descriptif_collecte!AR$13&lt;&gt;"",Descriptif_collecte!AR$13,"")</f>
        <v/>
      </c>
      <c r="B28" s="177"/>
      <c r="C28" s="178" t="str">
        <f>IF(Descriptif_collecte!AR$11&lt;&gt;"",Descriptif_collecte!AR$11,"")</f>
        <v/>
      </c>
      <c r="D28" s="179"/>
      <c r="E28" s="179"/>
      <c r="F28" s="180"/>
      <c r="G28" s="45" t="str">
        <f>IF(Descriptif_collecte!AR$19&lt;&gt;"",Descriptif_collecte!AR$19,"")</f>
        <v/>
      </c>
      <c r="H28" s="45" t="str">
        <f>IF(Descriptif_collecte!AR$26&lt;&gt;"",Descriptif_collecte!AR$26,"")</f>
        <v/>
      </c>
      <c r="I28" s="157"/>
      <c r="J28" s="157"/>
      <c r="K28" s="157"/>
      <c r="L28" s="99"/>
      <c r="M28" s="99"/>
      <c r="N28" s="99"/>
      <c r="O28" s="99"/>
      <c r="P28" s="99"/>
      <c r="Q28" s="99"/>
      <c r="R28" s="99"/>
      <c r="S28" s="99"/>
      <c r="T28" s="99"/>
      <c r="U28" s="99"/>
      <c r="V28" s="99"/>
      <c r="W28" s="99"/>
      <c r="X28" s="99"/>
      <c r="Y28" s="158"/>
      <c r="Z28" s="176"/>
      <c r="AA28" s="99"/>
      <c r="AB28" s="99"/>
      <c r="AC28" s="99"/>
      <c r="AD28" s="99"/>
      <c r="AE28" s="99"/>
      <c r="AF28" s="99"/>
      <c r="AG28" s="99"/>
      <c r="AH28" s="99"/>
      <c r="AI28" s="99"/>
      <c r="AJ28" s="158"/>
      <c r="AK28" s="159"/>
      <c r="AL28" s="99"/>
      <c r="AM28" s="99"/>
      <c r="AN28" s="99"/>
      <c r="AO28" s="99"/>
      <c r="AP28" s="99"/>
      <c r="AQ28" s="99"/>
      <c r="AR28" s="99"/>
      <c r="AS28" s="156"/>
      <c r="AT28" s="156"/>
      <c r="AU28" s="99"/>
      <c r="AV28" s="99"/>
      <c r="AW28" s="99"/>
      <c r="AX28" s="99"/>
      <c r="AY28" s="99"/>
      <c r="AZ28" s="99"/>
      <c r="BA28" s="99"/>
      <c r="BB28" s="99"/>
      <c r="BC28" s="99"/>
      <c r="BD28" s="2"/>
    </row>
    <row r="29" spans="1:56" ht="13.2"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row>
    <row r="30" spans="1:56" ht="13.2"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row>
    <row r="31" spans="1:56" ht="13.2" customHeight="1" x14ac:dyDescent="0.25">
      <c r="A31" s="122" t="s">
        <v>133</v>
      </c>
      <c r="B31" s="122"/>
      <c r="C31" s="122"/>
      <c r="D31" s="122"/>
      <c r="E31" s="122"/>
      <c r="F31" s="122"/>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c r="AZ31" s="122"/>
      <c r="BA31" s="122"/>
      <c r="BB31" s="122"/>
      <c r="BC31" s="122"/>
    </row>
    <row r="32" spans="1:56" ht="25.2" customHeight="1" x14ac:dyDescent="0.25">
      <c r="A32" s="4"/>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row>
    <row r="33" spans="1:55" ht="49.2" customHeight="1" x14ac:dyDescent="0.25">
      <c r="A33" s="57" t="str">
        <f ca="1">"VOUS POUVEZ NOUS ADRESSER UNE COPIE DES ANNEXES 6 CITEO DES 4 TRIMESTRES " &amp;YEAR(TODAY()-365)&amp;"."</f>
        <v>VOUS POUVEZ NOUS ADRESSER UNE COPIE DES ANNEXES 6 CITEO DES 4 TRIMESTRES 2023.</v>
      </c>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row>
    <row r="34" spans="1:55" ht="68.400000000000006" customHeight="1" x14ac:dyDescent="0.25">
      <c r="A34" s="1"/>
      <c r="B34" s="173" t="s">
        <v>6449</v>
      </c>
      <c r="C34" s="173"/>
      <c r="D34" s="173"/>
      <c r="E34" s="173"/>
      <c r="F34" s="173"/>
      <c r="G34" s="173"/>
      <c r="H34" s="92"/>
      <c r="I34" s="92"/>
      <c r="J34" s="92"/>
      <c r="K34" s="92"/>
      <c r="L34" s="92"/>
      <c r="M34" s="92"/>
      <c r="N34" s="92"/>
      <c r="O34" s="92"/>
      <c r="P34" s="92"/>
      <c r="Q34" s="92"/>
      <c r="R34" s="174" t="s">
        <v>6657</v>
      </c>
      <c r="S34" s="174"/>
      <c r="T34" s="174"/>
      <c r="U34" s="174"/>
      <c r="V34" s="174"/>
      <c r="W34" s="174"/>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row>
    <row r="35" spans="1:55" ht="14.1" customHeight="1" x14ac:dyDescent="0.25">
      <c r="A35" s="98" t="s">
        <v>5976</v>
      </c>
      <c r="B35" s="98" t="s">
        <v>5914</v>
      </c>
      <c r="C35" s="98"/>
      <c r="D35" s="98"/>
      <c r="E35" s="98"/>
      <c r="F35" s="98"/>
      <c r="G35" s="98"/>
      <c r="H35" s="98" t="str">
        <f ca="1">"Stocks au 31/12/"&amp;YEAR(TODAY()-730)</f>
        <v>Stocks au 31/12/2022</v>
      </c>
      <c r="I35" s="98"/>
      <c r="J35" s="98"/>
      <c r="K35" s="98" t="str">
        <f ca="1">"Stocks au 31/12/"&amp;YEAR(TODAY()-365)</f>
        <v>Stocks au 31/12/2023</v>
      </c>
      <c r="L35" s="98"/>
      <c r="M35" s="98"/>
      <c r="N35" s="98" t="s">
        <v>5974</v>
      </c>
      <c r="O35" s="98"/>
      <c r="P35" s="98"/>
      <c r="Q35" s="98"/>
      <c r="R35" s="98"/>
      <c r="S35" s="98"/>
      <c r="T35" s="98"/>
      <c r="U35" s="98"/>
      <c r="V35" s="98"/>
      <c r="W35" s="98"/>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row>
    <row r="36" spans="1:55" ht="14.1" customHeight="1" x14ac:dyDescent="0.25">
      <c r="A36" s="98"/>
      <c r="B36" s="98"/>
      <c r="C36" s="98"/>
      <c r="D36" s="98"/>
      <c r="E36" s="98"/>
      <c r="F36" s="98"/>
      <c r="G36" s="98"/>
      <c r="H36" s="98"/>
      <c r="I36" s="98"/>
      <c r="J36" s="98"/>
      <c r="K36" s="98"/>
      <c r="L36" s="98"/>
      <c r="M36" s="98"/>
      <c r="N36" s="175" t="str">
        <f ca="1">"Quantité produite en "&amp; YEAR(TODAY()-365)</f>
        <v>Quantité produite en 2023</v>
      </c>
      <c r="O36" s="175"/>
      <c r="P36" s="175"/>
      <c r="Q36" s="175"/>
      <c r="R36" s="175" t="s">
        <v>5975</v>
      </c>
      <c r="S36" s="175"/>
      <c r="T36" s="175"/>
      <c r="U36" s="175"/>
      <c r="V36" s="175"/>
      <c r="W36" s="175"/>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34.950000000000003" customHeight="1" x14ac:dyDescent="0.25">
      <c r="A37" s="40">
        <v>1</v>
      </c>
      <c r="B37" s="167" t="s">
        <v>14</v>
      </c>
      <c r="C37" s="167"/>
      <c r="D37" s="167"/>
      <c r="E37" s="167"/>
      <c r="F37" s="167"/>
      <c r="G37" s="167"/>
      <c r="H37" s="157">
        <v>2.4780000000000002</v>
      </c>
      <c r="I37" s="157"/>
      <c r="J37" s="157"/>
      <c r="K37" s="157"/>
      <c r="L37" s="157"/>
      <c r="M37" s="157"/>
      <c r="N37" s="168"/>
      <c r="O37" s="168"/>
      <c r="P37" s="168"/>
      <c r="Q37" s="168"/>
      <c r="R37" s="126" t="s">
        <v>7120</v>
      </c>
      <c r="S37" s="126"/>
      <c r="T37" s="126"/>
      <c r="U37" s="126"/>
      <c r="V37" s="126"/>
      <c r="W37" s="126"/>
      <c r="X37" s="91"/>
      <c r="Y37" s="59"/>
      <c r="Z37" s="59"/>
      <c r="AA37" s="59"/>
      <c r="AB37" s="59"/>
      <c r="AC37" s="59"/>
      <c r="AD37" s="59"/>
      <c r="AE37" s="1"/>
      <c r="AF37" s="1"/>
      <c r="AG37" s="1"/>
      <c r="AH37" s="1"/>
      <c r="AI37" s="1"/>
      <c r="AJ37" s="1"/>
      <c r="AK37" s="1"/>
      <c r="AL37" s="1"/>
      <c r="AM37" s="1"/>
      <c r="AN37" s="1"/>
      <c r="AO37" s="1"/>
      <c r="AP37" s="1"/>
      <c r="AQ37" s="1"/>
      <c r="AR37" s="1"/>
      <c r="AS37" s="1"/>
      <c r="AT37" s="1"/>
      <c r="AU37" s="1"/>
      <c r="AV37" s="1"/>
      <c r="AW37" s="1"/>
      <c r="AX37" s="1"/>
      <c r="AY37" s="1"/>
      <c r="AZ37" s="1"/>
      <c r="BA37" s="1"/>
      <c r="BB37" s="1"/>
      <c r="BC37" s="1"/>
    </row>
    <row r="38" spans="1:55" ht="34.950000000000003" customHeight="1" x14ac:dyDescent="0.25">
      <c r="A38" s="40">
        <v>2</v>
      </c>
      <c r="B38" s="167" t="s">
        <v>15</v>
      </c>
      <c r="C38" s="167"/>
      <c r="D38" s="167"/>
      <c r="E38" s="167"/>
      <c r="F38" s="167"/>
      <c r="G38" s="167"/>
      <c r="H38" s="157">
        <v>0.223</v>
      </c>
      <c r="I38" s="157"/>
      <c r="J38" s="157"/>
      <c r="K38" s="157"/>
      <c r="L38" s="157"/>
      <c r="M38" s="157"/>
      <c r="N38" s="168"/>
      <c r="O38" s="168"/>
      <c r="P38" s="168"/>
      <c r="Q38" s="168"/>
      <c r="R38" s="126" t="s">
        <v>7120</v>
      </c>
      <c r="S38" s="126"/>
      <c r="T38" s="126"/>
      <c r="U38" s="126"/>
      <c r="V38" s="126"/>
      <c r="W38" s="126"/>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row>
    <row r="39" spans="1:55" ht="34.950000000000003" customHeight="1" x14ac:dyDescent="0.25">
      <c r="A39" s="40">
        <v>3</v>
      </c>
      <c r="B39" s="167" t="s">
        <v>7256</v>
      </c>
      <c r="C39" s="167"/>
      <c r="D39" s="167"/>
      <c r="E39" s="167"/>
      <c r="F39" s="167"/>
      <c r="G39" s="167"/>
      <c r="H39" s="157">
        <v>1.3859999999999999</v>
      </c>
      <c r="I39" s="157"/>
      <c r="J39" s="157"/>
      <c r="K39" s="157"/>
      <c r="L39" s="157"/>
      <c r="M39" s="157"/>
      <c r="N39" s="168"/>
      <c r="O39" s="168"/>
      <c r="P39" s="168"/>
      <c r="Q39" s="168"/>
      <c r="R39" s="126" t="s">
        <v>1961</v>
      </c>
      <c r="S39" s="126"/>
      <c r="T39" s="126"/>
      <c r="U39" s="126"/>
      <c r="V39" s="126"/>
      <c r="W39" s="126"/>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34.950000000000003" customHeight="1" x14ac:dyDescent="0.25">
      <c r="A40" s="40">
        <v>4</v>
      </c>
      <c r="B40" s="167" t="s">
        <v>5906</v>
      </c>
      <c r="C40" s="167"/>
      <c r="D40" s="167"/>
      <c r="E40" s="167"/>
      <c r="F40" s="167"/>
      <c r="G40" s="167"/>
      <c r="H40" s="157">
        <v>1.9350000000000001</v>
      </c>
      <c r="I40" s="157"/>
      <c r="J40" s="157"/>
      <c r="K40" s="157"/>
      <c r="L40" s="157"/>
      <c r="M40" s="157"/>
      <c r="N40" s="168"/>
      <c r="O40" s="168"/>
      <c r="P40" s="168"/>
      <c r="Q40" s="168"/>
      <c r="R40" s="126" t="s">
        <v>7120</v>
      </c>
      <c r="S40" s="126"/>
      <c r="T40" s="126"/>
      <c r="U40" s="126"/>
      <c r="V40" s="126"/>
      <c r="W40" s="126"/>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34.950000000000003" customHeight="1" x14ac:dyDescent="0.25">
      <c r="A41" s="40">
        <v>5</v>
      </c>
      <c r="B41" s="167" t="s">
        <v>7257</v>
      </c>
      <c r="C41" s="167"/>
      <c r="D41" s="167"/>
      <c r="E41" s="167"/>
      <c r="F41" s="167"/>
      <c r="G41" s="167"/>
      <c r="H41" s="157">
        <v>0.115</v>
      </c>
      <c r="I41" s="157"/>
      <c r="J41" s="157"/>
      <c r="K41" s="157"/>
      <c r="L41" s="157"/>
      <c r="M41" s="157"/>
      <c r="N41" s="168"/>
      <c r="O41" s="168"/>
      <c r="P41" s="168"/>
      <c r="Q41" s="168"/>
      <c r="R41" s="126" t="s">
        <v>2549</v>
      </c>
      <c r="S41" s="126"/>
      <c r="T41" s="126"/>
      <c r="U41" s="126"/>
      <c r="V41" s="126"/>
      <c r="W41" s="126"/>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34.950000000000003" customHeight="1" x14ac:dyDescent="0.25">
      <c r="A42" s="40">
        <v>6</v>
      </c>
      <c r="B42" s="167" t="s">
        <v>5908</v>
      </c>
      <c r="C42" s="167"/>
      <c r="D42" s="167"/>
      <c r="E42" s="167"/>
      <c r="F42" s="167"/>
      <c r="G42" s="167"/>
      <c r="H42" s="157">
        <v>4.9020000000000001</v>
      </c>
      <c r="I42" s="157"/>
      <c r="J42" s="157"/>
      <c r="K42" s="157"/>
      <c r="L42" s="157"/>
      <c r="M42" s="157"/>
      <c r="N42" s="168"/>
      <c r="O42" s="168"/>
      <c r="P42" s="168"/>
      <c r="Q42" s="168"/>
      <c r="R42" s="126" t="s">
        <v>7120</v>
      </c>
      <c r="S42" s="126"/>
      <c r="T42" s="126"/>
      <c r="U42" s="126"/>
      <c r="V42" s="126"/>
      <c r="W42" s="126"/>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34.950000000000003" customHeight="1" x14ac:dyDescent="0.25">
      <c r="A43" s="40">
        <v>7</v>
      </c>
      <c r="B43" s="167" t="s">
        <v>5909</v>
      </c>
      <c r="C43" s="167"/>
      <c r="D43" s="167"/>
      <c r="E43" s="167"/>
      <c r="F43" s="167"/>
      <c r="G43" s="167"/>
      <c r="H43" s="157">
        <v>33.987000000000002</v>
      </c>
      <c r="I43" s="157"/>
      <c r="J43" s="157"/>
      <c r="K43" s="157"/>
      <c r="L43" s="157"/>
      <c r="M43" s="157"/>
      <c r="N43" s="168"/>
      <c r="O43" s="168"/>
      <c r="P43" s="168"/>
      <c r="Q43" s="168"/>
      <c r="R43" s="126" t="s">
        <v>7120</v>
      </c>
      <c r="S43" s="126"/>
      <c r="T43" s="126"/>
      <c r="U43" s="126"/>
      <c r="V43" s="126"/>
      <c r="W43" s="126"/>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34.950000000000003" customHeight="1" x14ac:dyDescent="0.25">
      <c r="A44" s="40">
        <v>8</v>
      </c>
      <c r="B44" s="167" t="s">
        <v>6446</v>
      </c>
      <c r="C44" s="167"/>
      <c r="D44" s="167"/>
      <c r="E44" s="167"/>
      <c r="F44" s="167"/>
      <c r="G44" s="167"/>
      <c r="H44" s="157">
        <v>0.54500000000000004</v>
      </c>
      <c r="I44" s="157"/>
      <c r="J44" s="157"/>
      <c r="K44" s="157"/>
      <c r="L44" s="157"/>
      <c r="M44" s="157"/>
      <c r="N44" s="168"/>
      <c r="O44" s="168"/>
      <c r="P44" s="168"/>
      <c r="Q44" s="168"/>
      <c r="R44" s="126" t="s">
        <v>2549</v>
      </c>
      <c r="S44" s="126"/>
      <c r="T44" s="126"/>
      <c r="U44" s="126"/>
      <c r="V44" s="126"/>
      <c r="W44" s="126"/>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34.950000000000003" customHeight="1" x14ac:dyDescent="0.25">
      <c r="A45" s="40">
        <v>9</v>
      </c>
      <c r="B45" s="167" t="s">
        <v>6443</v>
      </c>
      <c r="C45" s="167"/>
      <c r="D45" s="167"/>
      <c r="E45" s="167"/>
      <c r="F45" s="167"/>
      <c r="G45" s="167"/>
      <c r="H45" s="157">
        <v>1.742</v>
      </c>
      <c r="I45" s="157"/>
      <c r="J45" s="157"/>
      <c r="K45" s="157"/>
      <c r="L45" s="157"/>
      <c r="M45" s="157"/>
      <c r="N45" s="168"/>
      <c r="O45" s="168"/>
      <c r="P45" s="168"/>
      <c r="Q45" s="168"/>
      <c r="R45" s="126" t="s">
        <v>2549</v>
      </c>
      <c r="S45" s="126"/>
      <c r="T45" s="126"/>
      <c r="U45" s="126"/>
      <c r="V45" s="126"/>
      <c r="W45" s="126"/>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34.950000000000003" customHeight="1" x14ac:dyDescent="0.25">
      <c r="A46" s="40">
        <v>10</v>
      </c>
      <c r="B46" s="167" t="s">
        <v>6444</v>
      </c>
      <c r="C46" s="167"/>
      <c r="D46" s="167"/>
      <c r="E46" s="167"/>
      <c r="F46" s="167"/>
      <c r="G46" s="167"/>
      <c r="H46" s="157">
        <v>0.43099999999999999</v>
      </c>
      <c r="I46" s="157"/>
      <c r="J46" s="157"/>
      <c r="K46" s="157"/>
      <c r="L46" s="157"/>
      <c r="M46" s="157"/>
      <c r="N46" s="168"/>
      <c r="O46" s="168"/>
      <c r="P46" s="168"/>
      <c r="Q46" s="168"/>
      <c r="R46" s="126" t="s">
        <v>2549</v>
      </c>
      <c r="S46" s="126"/>
      <c r="T46" s="126"/>
      <c r="U46" s="126"/>
      <c r="V46" s="126"/>
      <c r="W46" s="126"/>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34.950000000000003" customHeight="1" x14ac:dyDescent="0.25">
      <c r="A47" s="40">
        <v>11</v>
      </c>
      <c r="B47" s="167" t="s">
        <v>5909</v>
      </c>
      <c r="C47" s="167"/>
      <c r="D47" s="167"/>
      <c r="E47" s="167"/>
      <c r="F47" s="167"/>
      <c r="G47" s="167"/>
      <c r="H47" s="157">
        <v>12.23</v>
      </c>
      <c r="I47" s="157"/>
      <c r="J47" s="157"/>
      <c r="K47" s="157"/>
      <c r="L47" s="157"/>
      <c r="M47" s="157"/>
      <c r="N47" s="168"/>
      <c r="O47" s="168"/>
      <c r="P47" s="168"/>
      <c r="Q47" s="168"/>
      <c r="R47" s="126" t="s">
        <v>7120</v>
      </c>
      <c r="S47" s="126"/>
      <c r="T47" s="126"/>
      <c r="U47" s="126"/>
      <c r="V47" s="126"/>
      <c r="W47" s="126"/>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34.950000000000003" customHeight="1" x14ac:dyDescent="0.25">
      <c r="A48" s="40">
        <v>12</v>
      </c>
      <c r="B48" s="167"/>
      <c r="C48" s="167"/>
      <c r="D48" s="167"/>
      <c r="E48" s="167"/>
      <c r="F48" s="167"/>
      <c r="G48" s="167"/>
      <c r="H48" s="157"/>
      <c r="I48" s="157"/>
      <c r="J48" s="157"/>
      <c r="K48" s="157"/>
      <c r="L48" s="157"/>
      <c r="M48" s="157"/>
      <c r="N48" s="168"/>
      <c r="O48" s="168"/>
      <c r="P48" s="168"/>
      <c r="Q48" s="168"/>
      <c r="R48" s="126"/>
      <c r="S48" s="126"/>
      <c r="T48" s="126"/>
      <c r="U48" s="126"/>
      <c r="V48" s="126"/>
      <c r="W48" s="126"/>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34.950000000000003" customHeight="1" x14ac:dyDescent="0.25">
      <c r="A49" s="40">
        <v>13</v>
      </c>
      <c r="B49" s="167"/>
      <c r="C49" s="167"/>
      <c r="D49" s="167"/>
      <c r="E49" s="167"/>
      <c r="F49" s="167"/>
      <c r="G49" s="167"/>
      <c r="H49" s="157"/>
      <c r="I49" s="157"/>
      <c r="J49" s="157"/>
      <c r="K49" s="157"/>
      <c r="L49" s="157"/>
      <c r="M49" s="157"/>
      <c r="N49" s="168"/>
      <c r="O49" s="168"/>
      <c r="P49" s="168"/>
      <c r="Q49" s="168"/>
      <c r="R49" s="126"/>
      <c r="S49" s="126"/>
      <c r="T49" s="126"/>
      <c r="U49" s="126"/>
      <c r="V49" s="126"/>
      <c r="W49" s="126"/>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34.950000000000003" customHeight="1" x14ac:dyDescent="0.25">
      <c r="A50" s="40">
        <v>14</v>
      </c>
      <c r="B50" s="167"/>
      <c r="C50" s="167"/>
      <c r="D50" s="167"/>
      <c r="E50" s="167"/>
      <c r="F50" s="167"/>
      <c r="G50" s="167"/>
      <c r="H50" s="157"/>
      <c r="I50" s="157"/>
      <c r="J50" s="157"/>
      <c r="K50" s="157"/>
      <c r="L50" s="157"/>
      <c r="M50" s="157"/>
      <c r="N50" s="168"/>
      <c r="O50" s="168"/>
      <c r="P50" s="168"/>
      <c r="Q50" s="168"/>
      <c r="R50" s="126"/>
      <c r="S50" s="126"/>
      <c r="T50" s="126"/>
      <c r="U50" s="126"/>
      <c r="V50" s="126"/>
      <c r="W50" s="126"/>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34.950000000000003" customHeight="1" x14ac:dyDescent="0.25">
      <c r="A51" s="40">
        <v>15</v>
      </c>
      <c r="B51" s="167"/>
      <c r="C51" s="167"/>
      <c r="D51" s="167"/>
      <c r="E51" s="167"/>
      <c r="F51" s="167"/>
      <c r="G51" s="167"/>
      <c r="H51" s="157"/>
      <c r="I51" s="157"/>
      <c r="J51" s="157"/>
      <c r="K51" s="157"/>
      <c r="L51" s="157"/>
      <c r="M51" s="157"/>
      <c r="N51" s="168"/>
      <c r="O51" s="168"/>
      <c r="P51" s="168"/>
      <c r="Q51" s="168"/>
      <c r="R51" s="126"/>
      <c r="S51" s="126"/>
      <c r="T51" s="126"/>
      <c r="U51" s="126"/>
      <c r="V51" s="126"/>
      <c r="W51" s="126"/>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34.950000000000003" customHeight="1" x14ac:dyDescent="0.25">
      <c r="A52" s="40">
        <v>16</v>
      </c>
      <c r="B52" s="167"/>
      <c r="C52" s="167"/>
      <c r="D52" s="167"/>
      <c r="E52" s="167"/>
      <c r="F52" s="167"/>
      <c r="G52" s="167"/>
      <c r="H52" s="157"/>
      <c r="I52" s="157"/>
      <c r="J52" s="157"/>
      <c r="K52" s="157"/>
      <c r="L52" s="157"/>
      <c r="M52" s="157"/>
      <c r="N52" s="168"/>
      <c r="O52" s="168"/>
      <c r="P52" s="168"/>
      <c r="Q52" s="168"/>
      <c r="R52" s="126"/>
      <c r="S52" s="126"/>
      <c r="T52" s="126"/>
      <c r="U52" s="126"/>
      <c r="V52" s="126"/>
      <c r="W52" s="126"/>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34.950000000000003" customHeight="1" x14ac:dyDescent="0.25">
      <c r="A53" s="40">
        <v>17</v>
      </c>
      <c r="B53" s="167"/>
      <c r="C53" s="167"/>
      <c r="D53" s="167"/>
      <c r="E53" s="167"/>
      <c r="F53" s="167"/>
      <c r="G53" s="167"/>
      <c r="H53" s="157"/>
      <c r="I53" s="157"/>
      <c r="J53" s="157"/>
      <c r="K53" s="157"/>
      <c r="L53" s="157"/>
      <c r="M53" s="157"/>
      <c r="N53" s="168"/>
      <c r="O53" s="168"/>
      <c r="P53" s="168"/>
      <c r="Q53" s="168"/>
      <c r="R53" s="126"/>
      <c r="S53" s="126"/>
      <c r="T53" s="126"/>
      <c r="U53" s="126"/>
      <c r="V53" s="126"/>
      <c r="W53" s="126"/>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34.950000000000003" customHeight="1" x14ac:dyDescent="0.25">
      <c r="A54" s="40">
        <v>18</v>
      </c>
      <c r="B54" s="167"/>
      <c r="C54" s="167"/>
      <c r="D54" s="167"/>
      <c r="E54" s="167"/>
      <c r="F54" s="167"/>
      <c r="G54" s="167"/>
      <c r="H54" s="157"/>
      <c r="I54" s="157"/>
      <c r="J54" s="157"/>
      <c r="K54" s="157"/>
      <c r="L54" s="157"/>
      <c r="M54" s="157"/>
      <c r="N54" s="168"/>
      <c r="O54" s="168"/>
      <c r="P54" s="168"/>
      <c r="Q54" s="168"/>
      <c r="R54" s="126"/>
      <c r="S54" s="126"/>
      <c r="T54" s="126"/>
      <c r="U54" s="126"/>
      <c r="V54" s="126"/>
      <c r="W54" s="126"/>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34.950000000000003" customHeight="1" x14ac:dyDescent="0.25">
      <c r="A55" s="40">
        <v>19</v>
      </c>
      <c r="B55" s="167"/>
      <c r="C55" s="167"/>
      <c r="D55" s="167"/>
      <c r="E55" s="167"/>
      <c r="F55" s="167"/>
      <c r="G55" s="167"/>
      <c r="H55" s="157"/>
      <c r="I55" s="157"/>
      <c r="J55" s="157"/>
      <c r="K55" s="157"/>
      <c r="L55" s="157"/>
      <c r="M55" s="157"/>
      <c r="N55" s="168"/>
      <c r="O55" s="168"/>
      <c r="P55" s="168"/>
      <c r="Q55" s="168"/>
      <c r="R55" s="126"/>
      <c r="S55" s="126"/>
      <c r="T55" s="126"/>
      <c r="U55" s="126"/>
      <c r="V55" s="126"/>
      <c r="W55" s="126"/>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34.950000000000003" customHeight="1" x14ac:dyDescent="0.25">
      <c r="A56" s="40">
        <v>20</v>
      </c>
      <c r="B56" s="167"/>
      <c r="C56" s="167"/>
      <c r="D56" s="167"/>
      <c r="E56" s="167"/>
      <c r="F56" s="167"/>
      <c r="G56" s="167"/>
      <c r="H56" s="157"/>
      <c r="I56" s="157"/>
      <c r="J56" s="157"/>
      <c r="K56" s="157"/>
      <c r="L56" s="157"/>
      <c r="M56" s="157"/>
      <c r="N56" s="168"/>
      <c r="O56" s="168"/>
      <c r="P56" s="168"/>
      <c r="Q56" s="168"/>
      <c r="R56" s="126"/>
      <c r="S56" s="126"/>
      <c r="T56" s="126"/>
      <c r="U56" s="126"/>
      <c r="V56" s="126"/>
      <c r="W56" s="126"/>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34.950000000000003" customHeight="1" x14ac:dyDescent="0.25">
      <c r="A57" s="40">
        <v>21</v>
      </c>
      <c r="B57" s="167"/>
      <c r="C57" s="167"/>
      <c r="D57" s="167"/>
      <c r="E57" s="167"/>
      <c r="F57" s="167"/>
      <c r="G57" s="167"/>
      <c r="H57" s="157"/>
      <c r="I57" s="157"/>
      <c r="J57" s="157"/>
      <c r="K57" s="157"/>
      <c r="L57" s="157"/>
      <c r="M57" s="157"/>
      <c r="N57" s="168"/>
      <c r="O57" s="168"/>
      <c r="P57" s="168"/>
      <c r="Q57" s="168"/>
      <c r="R57" s="126"/>
      <c r="S57" s="126"/>
      <c r="T57" s="126"/>
      <c r="U57" s="126"/>
      <c r="V57" s="126"/>
      <c r="W57" s="126"/>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34.950000000000003" customHeight="1" x14ac:dyDescent="0.25">
      <c r="A58" s="40">
        <v>22</v>
      </c>
      <c r="B58" s="167"/>
      <c r="C58" s="167"/>
      <c r="D58" s="167"/>
      <c r="E58" s="167"/>
      <c r="F58" s="167"/>
      <c r="G58" s="167"/>
      <c r="H58" s="157"/>
      <c r="I58" s="157"/>
      <c r="J58" s="157"/>
      <c r="K58" s="157"/>
      <c r="L58" s="157"/>
      <c r="M58" s="157"/>
      <c r="N58" s="168"/>
      <c r="O58" s="168"/>
      <c r="P58" s="168"/>
      <c r="Q58" s="168"/>
      <c r="R58" s="126"/>
      <c r="S58" s="126"/>
      <c r="T58" s="126"/>
      <c r="U58" s="126"/>
      <c r="V58" s="126"/>
      <c r="W58" s="126"/>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34.950000000000003" customHeight="1" x14ac:dyDescent="0.25">
      <c r="A59" s="40">
        <v>23</v>
      </c>
      <c r="B59" s="167"/>
      <c r="C59" s="167"/>
      <c r="D59" s="167"/>
      <c r="E59" s="167"/>
      <c r="F59" s="167"/>
      <c r="G59" s="167"/>
      <c r="H59" s="157"/>
      <c r="I59" s="157"/>
      <c r="J59" s="157"/>
      <c r="K59" s="157"/>
      <c r="L59" s="157"/>
      <c r="M59" s="157"/>
      <c r="N59" s="168"/>
      <c r="O59" s="168"/>
      <c r="P59" s="168"/>
      <c r="Q59" s="168"/>
      <c r="R59" s="126"/>
      <c r="S59" s="126"/>
      <c r="T59" s="126"/>
      <c r="U59" s="126"/>
      <c r="V59" s="126"/>
      <c r="W59" s="126"/>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34.950000000000003" customHeight="1" x14ac:dyDescent="0.25">
      <c r="A60" s="40">
        <v>24</v>
      </c>
      <c r="B60" s="167"/>
      <c r="C60" s="167"/>
      <c r="D60" s="167"/>
      <c r="E60" s="167"/>
      <c r="F60" s="167"/>
      <c r="G60" s="167"/>
      <c r="H60" s="157"/>
      <c r="I60" s="157"/>
      <c r="J60" s="157"/>
      <c r="K60" s="157"/>
      <c r="L60" s="157"/>
      <c r="M60" s="157"/>
      <c r="N60" s="168"/>
      <c r="O60" s="168"/>
      <c r="P60" s="168"/>
      <c r="Q60" s="168"/>
      <c r="R60" s="126"/>
      <c r="S60" s="126"/>
      <c r="T60" s="126"/>
      <c r="U60" s="126"/>
      <c r="V60" s="126"/>
      <c r="W60" s="126"/>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34.950000000000003" customHeight="1" x14ac:dyDescent="0.25">
      <c r="A61" s="40">
        <v>25</v>
      </c>
      <c r="B61" s="167"/>
      <c r="C61" s="167"/>
      <c r="D61" s="167"/>
      <c r="E61" s="167"/>
      <c r="F61" s="167"/>
      <c r="G61" s="167"/>
      <c r="H61" s="157"/>
      <c r="I61" s="157"/>
      <c r="J61" s="157"/>
      <c r="K61" s="157"/>
      <c r="L61" s="157"/>
      <c r="M61" s="157"/>
      <c r="N61" s="168"/>
      <c r="O61" s="168"/>
      <c r="P61" s="168"/>
      <c r="Q61" s="168"/>
      <c r="R61" s="126"/>
      <c r="S61" s="126"/>
      <c r="T61" s="126"/>
      <c r="U61" s="126"/>
      <c r="V61" s="126"/>
      <c r="W61" s="126"/>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13.2"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13.2"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3.2" customHeight="1" x14ac:dyDescent="0.25">
      <c r="A64" s="122" t="s">
        <v>5915</v>
      </c>
      <c r="B64" s="122"/>
      <c r="C64" s="122"/>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22"/>
      <c r="AY64" s="122"/>
      <c r="AZ64" s="122"/>
      <c r="BA64" s="122"/>
      <c r="BB64" s="122"/>
      <c r="BC64" s="122"/>
    </row>
    <row r="65" spans="1:55" ht="13.2"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3.2" customHeight="1" x14ac:dyDescent="0.25">
      <c r="A66" s="1"/>
      <c r="B66" s="100" t="str">
        <f ca="1">"Stocks au 31/12/"&amp;YEAR(TODAY()-730)</f>
        <v>Stocks au 31/12/2022</v>
      </c>
      <c r="C66" s="100"/>
      <c r="D66" s="100"/>
      <c r="E66" s="100"/>
      <c r="F66" s="100" t="str">
        <f ca="1">"Stocks au 31/12/"&amp;YEAR(TODAY()-365)</f>
        <v>Stocks au 31/12/2023</v>
      </c>
      <c r="G66" s="100"/>
      <c r="H66" s="100"/>
      <c r="I66" s="100"/>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x14ac:dyDescent="0.25">
      <c r="A67" s="1"/>
      <c r="B67" s="164"/>
      <c r="C67" s="164"/>
      <c r="D67" s="164"/>
      <c r="E67" s="164"/>
      <c r="F67" s="164"/>
      <c r="G67" s="164"/>
      <c r="H67" s="164"/>
      <c r="I67" s="164"/>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ht="13.8" x14ac:dyDescent="0.25">
      <c r="A70" s="122" t="s">
        <v>5916</v>
      </c>
      <c r="B70" s="122"/>
      <c r="C70" s="122"/>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2"/>
      <c r="AU70" s="122"/>
      <c r="AV70" s="122"/>
      <c r="AW70" s="122"/>
      <c r="AX70" s="122"/>
      <c r="AY70" s="122"/>
      <c r="AZ70" s="122"/>
      <c r="BA70" s="122"/>
      <c r="BB70" s="122"/>
      <c r="BC70" s="122"/>
    </row>
    <row r="71" spans="1:55" ht="4.95" customHeight="1" thickBo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27" customHeight="1" x14ac:dyDescent="0.3">
      <c r="A72" s="1"/>
      <c r="B72" s="1"/>
      <c r="C72" s="1"/>
      <c r="D72" s="165" t="s">
        <v>6652</v>
      </c>
      <c r="E72" s="165"/>
      <c r="F72" s="165"/>
      <c r="G72" s="165"/>
      <c r="H72" s="165"/>
      <c r="I72" s="165"/>
      <c r="J72" s="165"/>
      <c r="K72" s="165"/>
      <c r="L72" s="165"/>
      <c r="M72" s="165"/>
      <c r="N72" s="165"/>
      <c r="O72" s="165"/>
      <c r="P72" s="165"/>
      <c r="Q72" s="166"/>
      <c r="R72" s="13" t="s">
        <v>5946</v>
      </c>
      <c r="S72" s="86" t="s">
        <v>6656</v>
      </c>
      <c r="T72" s="1"/>
      <c r="U72" s="1"/>
      <c r="V72" s="1"/>
      <c r="W72" s="1"/>
      <c r="X72" s="1"/>
      <c r="Y72" s="1"/>
      <c r="Z72" s="1"/>
      <c r="AA72" s="1"/>
      <c r="AB72" s="11"/>
      <c r="AC72" s="13" t="s">
        <v>5946</v>
      </c>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ht="27" customHeight="1" x14ac:dyDescent="0.25">
      <c r="A73" s="100" t="s">
        <v>9</v>
      </c>
      <c r="B73" s="100"/>
      <c r="C73" s="100"/>
      <c r="D73" s="169" t="s">
        <v>5945</v>
      </c>
      <c r="E73" s="169"/>
      <c r="F73" s="169"/>
      <c r="G73" s="169"/>
      <c r="H73" s="169"/>
      <c r="I73" s="169"/>
      <c r="J73" s="169"/>
      <c r="K73" s="100" t="s">
        <v>131</v>
      </c>
      <c r="L73" s="100"/>
      <c r="M73" s="100"/>
      <c r="N73" s="100"/>
      <c r="O73" s="100"/>
      <c r="P73" s="100"/>
      <c r="Q73" s="170"/>
      <c r="R73" s="171" t="s">
        <v>5948</v>
      </c>
      <c r="S73" s="169"/>
      <c r="T73" s="169"/>
      <c r="U73" s="169"/>
      <c r="V73" s="169"/>
      <c r="W73" s="169"/>
      <c r="X73" s="169"/>
      <c r="Y73" s="169"/>
      <c r="Z73" s="169"/>
      <c r="AA73" s="169"/>
      <c r="AB73" s="172"/>
      <c r="AC73" s="171" t="s">
        <v>5947</v>
      </c>
      <c r="AD73" s="169"/>
      <c r="AE73" s="169"/>
      <c r="AF73" s="169"/>
      <c r="AG73" s="169"/>
      <c r="AH73" s="169"/>
      <c r="AI73" s="169"/>
      <c r="AJ73" s="169"/>
      <c r="AK73" s="169"/>
      <c r="AL73" s="169"/>
      <c r="AM73" s="98" t="s">
        <v>25</v>
      </c>
      <c r="AN73" s="98"/>
      <c r="AO73" s="98"/>
      <c r="AP73" s="98"/>
      <c r="AQ73" s="98"/>
      <c r="AR73" s="98"/>
      <c r="AS73" s="98"/>
      <c r="AT73" s="98"/>
      <c r="AU73" s="98"/>
      <c r="AV73" s="1"/>
      <c r="AW73" s="1"/>
      <c r="AX73" s="1"/>
      <c r="AY73" s="1"/>
      <c r="AZ73" s="1"/>
      <c r="BA73" s="1"/>
      <c r="BB73" s="1"/>
      <c r="BC73" s="1"/>
    </row>
    <row r="74" spans="1:55" x14ac:dyDescent="0.25">
      <c r="A74" s="100"/>
      <c r="B74" s="100"/>
      <c r="C74" s="100"/>
      <c r="D74" s="161" t="s">
        <v>132</v>
      </c>
      <c r="E74" s="161"/>
      <c r="F74" s="161"/>
      <c r="G74" s="161"/>
      <c r="H74" s="161"/>
      <c r="I74" s="161"/>
      <c r="J74" s="161"/>
      <c r="K74" s="100"/>
      <c r="L74" s="100"/>
      <c r="M74" s="100"/>
      <c r="N74" s="100"/>
      <c r="O74" s="100"/>
      <c r="P74" s="100"/>
      <c r="Q74" s="170"/>
      <c r="R74" s="162" t="s">
        <v>129</v>
      </c>
      <c r="S74" s="161"/>
      <c r="T74" s="161"/>
      <c r="U74" s="161"/>
      <c r="V74" s="161"/>
      <c r="W74" s="161"/>
      <c r="X74" s="161"/>
      <c r="Y74" s="161" t="s">
        <v>130</v>
      </c>
      <c r="Z74" s="161"/>
      <c r="AA74" s="161"/>
      <c r="AB74" s="163"/>
      <c r="AC74" s="162" t="s">
        <v>130</v>
      </c>
      <c r="AD74" s="161"/>
      <c r="AE74" s="161"/>
      <c r="AF74" s="161"/>
      <c r="AG74" s="161" t="s">
        <v>8</v>
      </c>
      <c r="AH74" s="161"/>
      <c r="AI74" s="161"/>
      <c r="AJ74" s="161"/>
      <c r="AK74" s="9" t="s">
        <v>10</v>
      </c>
      <c r="AL74" s="9"/>
      <c r="AM74" s="98"/>
      <c r="AN74" s="98"/>
      <c r="AO74" s="98"/>
      <c r="AP74" s="98"/>
      <c r="AQ74" s="98"/>
      <c r="AR74" s="98"/>
      <c r="AS74" s="98"/>
      <c r="AT74" s="98"/>
      <c r="AU74" s="98"/>
      <c r="AV74" s="1"/>
      <c r="AW74" s="1"/>
      <c r="AX74" s="1"/>
      <c r="AY74" s="1"/>
      <c r="AZ74" s="1"/>
      <c r="BA74" s="1"/>
      <c r="BB74" s="1"/>
      <c r="BC74" s="1"/>
    </row>
    <row r="75" spans="1:55" ht="27" customHeight="1" x14ac:dyDescent="0.25">
      <c r="A75" s="157"/>
      <c r="B75" s="157"/>
      <c r="C75" s="157"/>
      <c r="D75" s="126"/>
      <c r="E75" s="126"/>
      <c r="F75" s="126"/>
      <c r="G75" s="126"/>
      <c r="H75" s="126"/>
      <c r="I75" s="126"/>
      <c r="J75" s="126"/>
      <c r="K75" s="99"/>
      <c r="L75" s="99"/>
      <c r="M75" s="99"/>
      <c r="N75" s="99"/>
      <c r="O75" s="99"/>
      <c r="P75" s="99"/>
      <c r="Q75" s="158"/>
      <c r="R75" s="106"/>
      <c r="S75" s="126"/>
      <c r="T75" s="126"/>
      <c r="U75" s="126"/>
      <c r="V75" s="126"/>
      <c r="W75" s="126"/>
      <c r="X75" s="126"/>
      <c r="Y75" s="99"/>
      <c r="Z75" s="99"/>
      <c r="AA75" s="99"/>
      <c r="AB75" s="158"/>
      <c r="AC75" s="159"/>
      <c r="AD75" s="99"/>
      <c r="AE75" s="99"/>
      <c r="AF75" s="99"/>
      <c r="AG75" s="99"/>
      <c r="AH75" s="99"/>
      <c r="AI75" s="99"/>
      <c r="AJ75" s="99"/>
      <c r="AK75" s="160"/>
      <c r="AL75" s="156"/>
      <c r="AM75" s="99"/>
      <c r="AN75" s="99"/>
      <c r="AO75" s="99"/>
      <c r="AP75" s="99"/>
      <c r="AQ75" s="99"/>
      <c r="AR75" s="99"/>
      <c r="AS75" s="99"/>
      <c r="AT75" s="99"/>
      <c r="AU75" s="99"/>
      <c r="AV75" s="1"/>
      <c r="AW75" s="1"/>
      <c r="AX75" s="1"/>
      <c r="AY75" s="1"/>
      <c r="AZ75" s="1"/>
      <c r="BA75" s="1"/>
      <c r="BB75" s="1"/>
      <c r="BC75" s="1"/>
    </row>
    <row r="76" spans="1:55" ht="27" customHeight="1" x14ac:dyDescent="0.25">
      <c r="A76" s="157"/>
      <c r="B76" s="157"/>
      <c r="C76" s="157"/>
      <c r="D76" s="126"/>
      <c r="E76" s="126"/>
      <c r="F76" s="126"/>
      <c r="G76" s="126"/>
      <c r="H76" s="126"/>
      <c r="I76" s="126"/>
      <c r="J76" s="126"/>
      <c r="K76" s="99"/>
      <c r="L76" s="99"/>
      <c r="M76" s="99"/>
      <c r="N76" s="99"/>
      <c r="O76" s="99"/>
      <c r="P76" s="99"/>
      <c r="Q76" s="158"/>
      <c r="R76" s="106"/>
      <c r="S76" s="126"/>
      <c r="T76" s="126"/>
      <c r="U76" s="126"/>
      <c r="V76" s="126"/>
      <c r="W76" s="126"/>
      <c r="X76" s="126"/>
      <c r="Y76" s="99"/>
      <c r="Z76" s="99"/>
      <c r="AA76" s="99"/>
      <c r="AB76" s="158"/>
      <c r="AC76" s="159"/>
      <c r="AD76" s="99"/>
      <c r="AE76" s="99"/>
      <c r="AF76" s="99"/>
      <c r="AG76" s="99"/>
      <c r="AH76" s="99"/>
      <c r="AI76" s="99"/>
      <c r="AJ76" s="99"/>
      <c r="AK76" s="156"/>
      <c r="AL76" s="156"/>
      <c r="AM76" s="99"/>
      <c r="AN76" s="99"/>
      <c r="AO76" s="99"/>
      <c r="AP76" s="99"/>
      <c r="AQ76" s="99"/>
      <c r="AR76" s="99"/>
      <c r="AS76" s="99"/>
      <c r="AT76" s="99"/>
      <c r="AU76" s="99"/>
      <c r="AV76" s="1"/>
      <c r="AW76" s="1"/>
      <c r="AX76" s="1"/>
      <c r="AY76" s="1"/>
      <c r="AZ76" s="1"/>
      <c r="BA76" s="1"/>
      <c r="BB76" s="1"/>
      <c r="BC76" s="1"/>
    </row>
    <row r="77" spans="1:55" ht="27" customHeight="1" x14ac:dyDescent="0.25">
      <c r="A77" s="157"/>
      <c r="B77" s="157"/>
      <c r="C77" s="157"/>
      <c r="D77" s="126"/>
      <c r="E77" s="126"/>
      <c r="F77" s="126"/>
      <c r="G77" s="126"/>
      <c r="H77" s="126"/>
      <c r="I77" s="126"/>
      <c r="J77" s="126"/>
      <c r="K77" s="99"/>
      <c r="L77" s="99"/>
      <c r="M77" s="99"/>
      <c r="N77" s="99"/>
      <c r="O77" s="99"/>
      <c r="P77" s="99"/>
      <c r="Q77" s="158"/>
      <c r="R77" s="106"/>
      <c r="S77" s="126"/>
      <c r="T77" s="126"/>
      <c r="U77" s="126"/>
      <c r="V77" s="126"/>
      <c r="W77" s="126"/>
      <c r="X77" s="126"/>
      <c r="Y77" s="99"/>
      <c r="Z77" s="99"/>
      <c r="AA77" s="99"/>
      <c r="AB77" s="158"/>
      <c r="AC77" s="159"/>
      <c r="AD77" s="99"/>
      <c r="AE77" s="99"/>
      <c r="AF77" s="99"/>
      <c r="AG77" s="99"/>
      <c r="AH77" s="99"/>
      <c r="AI77" s="99"/>
      <c r="AJ77" s="99"/>
      <c r="AK77" s="156"/>
      <c r="AL77" s="156"/>
      <c r="AM77" s="99"/>
      <c r="AN77" s="99"/>
      <c r="AO77" s="99"/>
      <c r="AP77" s="99"/>
      <c r="AQ77" s="99"/>
      <c r="AR77" s="99"/>
      <c r="AS77" s="99"/>
      <c r="AT77" s="99"/>
      <c r="AU77" s="99"/>
      <c r="AV77" s="1"/>
      <c r="AW77" s="1"/>
      <c r="AX77" s="1"/>
      <c r="AY77" s="1"/>
      <c r="AZ77" s="1"/>
      <c r="BA77" s="1"/>
      <c r="BB77" s="1"/>
      <c r="BC77" s="1"/>
    </row>
    <row r="78" spans="1:55" ht="27" customHeight="1" x14ac:dyDescent="0.25">
      <c r="A78" s="157"/>
      <c r="B78" s="157"/>
      <c r="C78" s="157"/>
      <c r="D78" s="126"/>
      <c r="E78" s="126"/>
      <c r="F78" s="126"/>
      <c r="G78" s="126"/>
      <c r="H78" s="126"/>
      <c r="I78" s="126"/>
      <c r="J78" s="126"/>
      <c r="K78" s="99"/>
      <c r="L78" s="99"/>
      <c r="M78" s="99"/>
      <c r="N78" s="99"/>
      <c r="O78" s="99"/>
      <c r="P78" s="99"/>
      <c r="Q78" s="158"/>
      <c r="R78" s="106"/>
      <c r="S78" s="126"/>
      <c r="T78" s="126"/>
      <c r="U78" s="126"/>
      <c r="V78" s="126"/>
      <c r="W78" s="126"/>
      <c r="X78" s="126"/>
      <c r="Y78" s="99"/>
      <c r="Z78" s="99"/>
      <c r="AA78" s="99"/>
      <c r="AB78" s="158"/>
      <c r="AC78" s="159"/>
      <c r="AD78" s="99"/>
      <c r="AE78" s="99"/>
      <c r="AF78" s="99"/>
      <c r="AG78" s="99"/>
      <c r="AH78" s="99"/>
      <c r="AI78" s="99"/>
      <c r="AJ78" s="99"/>
      <c r="AK78" s="156"/>
      <c r="AL78" s="156"/>
      <c r="AM78" s="99"/>
      <c r="AN78" s="99"/>
      <c r="AO78" s="99"/>
      <c r="AP78" s="99"/>
      <c r="AQ78" s="99"/>
      <c r="AR78" s="99"/>
      <c r="AS78" s="99"/>
      <c r="AT78" s="99"/>
      <c r="AU78" s="99"/>
      <c r="AV78" s="1"/>
      <c r="AW78" s="1"/>
      <c r="AX78" s="1"/>
      <c r="AY78" s="1"/>
      <c r="AZ78" s="1"/>
      <c r="BA78" s="1"/>
      <c r="BB78" s="1"/>
      <c r="BC78" s="1"/>
    </row>
    <row r="79" spans="1:55" ht="27" customHeight="1" x14ac:dyDescent="0.25">
      <c r="A79" s="157"/>
      <c r="B79" s="157"/>
      <c r="C79" s="157"/>
      <c r="D79" s="126"/>
      <c r="E79" s="126"/>
      <c r="F79" s="126"/>
      <c r="G79" s="126"/>
      <c r="H79" s="126"/>
      <c r="I79" s="126"/>
      <c r="J79" s="126"/>
      <c r="K79" s="99"/>
      <c r="L79" s="99"/>
      <c r="M79" s="99"/>
      <c r="N79" s="99"/>
      <c r="O79" s="99"/>
      <c r="P79" s="99"/>
      <c r="Q79" s="158"/>
      <c r="R79" s="106"/>
      <c r="S79" s="126"/>
      <c r="T79" s="126"/>
      <c r="U79" s="126"/>
      <c r="V79" s="126"/>
      <c r="W79" s="126"/>
      <c r="X79" s="126"/>
      <c r="Y79" s="99"/>
      <c r="Z79" s="99"/>
      <c r="AA79" s="99"/>
      <c r="AB79" s="158"/>
      <c r="AC79" s="159"/>
      <c r="AD79" s="99"/>
      <c r="AE79" s="99"/>
      <c r="AF79" s="99"/>
      <c r="AG79" s="99"/>
      <c r="AH79" s="99"/>
      <c r="AI79" s="99"/>
      <c r="AJ79" s="99"/>
      <c r="AK79" s="156"/>
      <c r="AL79" s="156"/>
      <c r="AM79" s="99"/>
      <c r="AN79" s="99"/>
      <c r="AO79" s="99"/>
      <c r="AP79" s="99"/>
      <c r="AQ79" s="99"/>
      <c r="AR79" s="99"/>
      <c r="AS79" s="99"/>
      <c r="AT79" s="99"/>
      <c r="AU79" s="99"/>
      <c r="AV79" s="1"/>
      <c r="AW79" s="1"/>
      <c r="AX79" s="1"/>
      <c r="AY79" s="1"/>
      <c r="AZ79" s="1"/>
      <c r="BA79" s="1"/>
      <c r="BB79" s="1"/>
      <c r="BC79" s="1"/>
    </row>
  </sheetData>
  <sheetProtection algorithmName="SHA-512" hashValue="N0h9ljNDRxKfFNpEiBuhfVMF50FGqFyCmpEgAWSVNKg0wII4c8b5aM4iXhIrrNXh06fHRWVcIn5CcCHOuttTLA==" saltValue="N2KQqz4eQtBL3dWeDK4fzw==" spinCount="100000" sheet="1" scenarios="1" selectLockedCells="1"/>
  <mergeCells count="369">
    <mergeCell ref="AU13:BC14"/>
    <mergeCell ref="L14:R14"/>
    <mergeCell ref="S14:Y14"/>
    <mergeCell ref="Z14:AF14"/>
    <mergeCell ref="AG14:AJ14"/>
    <mergeCell ref="AK14:AN14"/>
    <mergeCell ref="AO14:AR14"/>
    <mergeCell ref="A10:BC10"/>
    <mergeCell ref="A13:B14"/>
    <mergeCell ref="C13:F14"/>
    <mergeCell ref="G13:G14"/>
    <mergeCell ref="H13:H14"/>
    <mergeCell ref="I13:K14"/>
    <mergeCell ref="L13:R13"/>
    <mergeCell ref="S13:Y13"/>
    <mergeCell ref="Z13:AJ13"/>
    <mergeCell ref="AK13:AT13"/>
    <mergeCell ref="A16:B16"/>
    <mergeCell ref="C16:F16"/>
    <mergeCell ref="I16:K16"/>
    <mergeCell ref="L16:R16"/>
    <mergeCell ref="S16:Y16"/>
    <mergeCell ref="A15:B15"/>
    <mergeCell ref="C15:F15"/>
    <mergeCell ref="I15:K15"/>
    <mergeCell ref="L15:R15"/>
    <mergeCell ref="S15:Y15"/>
    <mergeCell ref="Z16:AF16"/>
    <mergeCell ref="AG16:AJ16"/>
    <mergeCell ref="AK16:AN16"/>
    <mergeCell ref="AO16:AR16"/>
    <mergeCell ref="AS16:AT16"/>
    <mergeCell ref="AU16:BC16"/>
    <mergeCell ref="AG15:AJ15"/>
    <mergeCell ref="AK15:AN15"/>
    <mergeCell ref="AO15:AR15"/>
    <mergeCell ref="AS15:AT15"/>
    <mergeCell ref="AU15:BC15"/>
    <mergeCell ref="Z15:AF15"/>
    <mergeCell ref="A18:B18"/>
    <mergeCell ref="C18:F18"/>
    <mergeCell ref="I18:K18"/>
    <mergeCell ref="L18:R18"/>
    <mergeCell ref="S18:Y18"/>
    <mergeCell ref="A17:B17"/>
    <mergeCell ref="C17:F17"/>
    <mergeCell ref="I17:K17"/>
    <mergeCell ref="L17:R17"/>
    <mergeCell ref="S17:Y17"/>
    <mergeCell ref="Z18:AF18"/>
    <mergeCell ref="AG18:AJ18"/>
    <mergeCell ref="AK18:AN18"/>
    <mergeCell ref="AO18:AR18"/>
    <mergeCell ref="AS18:AT18"/>
    <mergeCell ref="AU18:BC18"/>
    <mergeCell ref="AG17:AJ17"/>
    <mergeCell ref="AK17:AN17"/>
    <mergeCell ref="AO17:AR17"/>
    <mergeCell ref="AS17:AT17"/>
    <mergeCell ref="AU17:BC17"/>
    <mergeCell ref="Z17:AF17"/>
    <mergeCell ref="A20:B20"/>
    <mergeCell ref="C20:F20"/>
    <mergeCell ref="I20:K20"/>
    <mergeCell ref="L20:R20"/>
    <mergeCell ref="S20:Y20"/>
    <mergeCell ref="A19:B19"/>
    <mergeCell ref="C19:F19"/>
    <mergeCell ref="I19:K19"/>
    <mergeCell ref="L19:R19"/>
    <mergeCell ref="S19:Y19"/>
    <mergeCell ref="Z20:AF20"/>
    <mergeCell ref="AG20:AJ20"/>
    <mergeCell ref="AK20:AN20"/>
    <mergeCell ref="AO20:AR20"/>
    <mergeCell ref="AS20:AT20"/>
    <mergeCell ref="AU20:BC20"/>
    <mergeCell ref="AG19:AJ19"/>
    <mergeCell ref="AK19:AN19"/>
    <mergeCell ref="AO19:AR19"/>
    <mergeCell ref="AS19:AT19"/>
    <mergeCell ref="AU19:BC19"/>
    <mergeCell ref="Z19:AF19"/>
    <mergeCell ref="A22:B22"/>
    <mergeCell ref="C22:F22"/>
    <mergeCell ref="I22:K22"/>
    <mergeCell ref="L22:R22"/>
    <mergeCell ref="S22:Y22"/>
    <mergeCell ref="A21:B21"/>
    <mergeCell ref="C21:F21"/>
    <mergeCell ref="I21:K21"/>
    <mergeCell ref="L21:R21"/>
    <mergeCell ref="S21:Y21"/>
    <mergeCell ref="Z22:AF22"/>
    <mergeCell ref="AG22:AJ22"/>
    <mergeCell ref="AK22:AN22"/>
    <mergeCell ref="AO22:AR22"/>
    <mergeCell ref="AS22:AT22"/>
    <mergeCell ref="AU22:BC22"/>
    <mergeCell ref="AG21:AJ21"/>
    <mergeCell ref="AK21:AN21"/>
    <mergeCell ref="AO21:AR21"/>
    <mergeCell ref="AS21:AT21"/>
    <mergeCell ref="AU21:BC21"/>
    <mergeCell ref="Z21:AF21"/>
    <mergeCell ref="A24:B24"/>
    <mergeCell ref="C24:F24"/>
    <mergeCell ref="I24:K24"/>
    <mergeCell ref="L24:R24"/>
    <mergeCell ref="S24:Y24"/>
    <mergeCell ref="A23:B23"/>
    <mergeCell ref="C23:F23"/>
    <mergeCell ref="I23:K23"/>
    <mergeCell ref="L23:R23"/>
    <mergeCell ref="S23:Y23"/>
    <mergeCell ref="Z24:AF24"/>
    <mergeCell ref="AG24:AJ24"/>
    <mergeCell ref="AK24:AN24"/>
    <mergeCell ref="AO24:AR24"/>
    <mergeCell ref="AS24:AT24"/>
    <mergeCell ref="AU24:BC24"/>
    <mergeCell ref="AG23:AJ23"/>
    <mergeCell ref="AK23:AN23"/>
    <mergeCell ref="AO23:AR23"/>
    <mergeCell ref="AS23:AT23"/>
    <mergeCell ref="AU23:BC23"/>
    <mergeCell ref="Z23:AF23"/>
    <mergeCell ref="A26:B26"/>
    <mergeCell ref="C26:F26"/>
    <mergeCell ref="I26:K26"/>
    <mergeCell ref="L26:R26"/>
    <mergeCell ref="S26:Y26"/>
    <mergeCell ref="A25:B25"/>
    <mergeCell ref="C25:F25"/>
    <mergeCell ref="I25:K25"/>
    <mergeCell ref="L25:R25"/>
    <mergeCell ref="S25:Y25"/>
    <mergeCell ref="Z26:AF26"/>
    <mergeCell ref="AG26:AJ26"/>
    <mergeCell ref="AK26:AN26"/>
    <mergeCell ref="AO26:AR26"/>
    <mergeCell ref="AS26:AT26"/>
    <mergeCell ref="AU26:BC26"/>
    <mergeCell ref="AG25:AJ25"/>
    <mergeCell ref="AK25:AN25"/>
    <mergeCell ref="AO25:AR25"/>
    <mergeCell ref="AS25:AT25"/>
    <mergeCell ref="AU25:BC25"/>
    <mergeCell ref="Z25:AF25"/>
    <mergeCell ref="A28:B28"/>
    <mergeCell ref="C28:F28"/>
    <mergeCell ref="I28:K28"/>
    <mergeCell ref="L28:R28"/>
    <mergeCell ref="S28:Y28"/>
    <mergeCell ref="A27:B27"/>
    <mergeCell ref="C27:F27"/>
    <mergeCell ref="I27:K27"/>
    <mergeCell ref="L27:R27"/>
    <mergeCell ref="S27:Y27"/>
    <mergeCell ref="Z28:AF28"/>
    <mergeCell ref="AG28:AJ28"/>
    <mergeCell ref="AK28:AN28"/>
    <mergeCell ref="AO28:AR28"/>
    <mergeCell ref="AS28:AT28"/>
    <mergeCell ref="AU28:BC28"/>
    <mergeCell ref="AG27:AJ27"/>
    <mergeCell ref="AK27:AN27"/>
    <mergeCell ref="AO27:AR27"/>
    <mergeCell ref="AS27:AT27"/>
    <mergeCell ref="AU27:BC27"/>
    <mergeCell ref="Z27:AF27"/>
    <mergeCell ref="A31:BC31"/>
    <mergeCell ref="B34:G34"/>
    <mergeCell ref="R34:W34"/>
    <mergeCell ref="A35:A36"/>
    <mergeCell ref="B35:G36"/>
    <mergeCell ref="H35:J36"/>
    <mergeCell ref="K35:M36"/>
    <mergeCell ref="N35:W35"/>
    <mergeCell ref="N36:Q36"/>
    <mergeCell ref="R36:W36"/>
    <mergeCell ref="B37:G37"/>
    <mergeCell ref="H37:J37"/>
    <mergeCell ref="K37:M37"/>
    <mergeCell ref="N37:Q37"/>
    <mergeCell ref="R37:W37"/>
    <mergeCell ref="B38:G38"/>
    <mergeCell ref="H38:J38"/>
    <mergeCell ref="K38:M38"/>
    <mergeCell ref="N38:Q38"/>
    <mergeCell ref="R38:W38"/>
    <mergeCell ref="B39:G39"/>
    <mergeCell ref="H39:J39"/>
    <mergeCell ref="K39:M39"/>
    <mergeCell ref="N39:Q39"/>
    <mergeCell ref="R39:W39"/>
    <mergeCell ref="B40:G40"/>
    <mergeCell ref="H40:J40"/>
    <mergeCell ref="K40:M40"/>
    <mergeCell ref="N40:Q40"/>
    <mergeCell ref="R40:W40"/>
    <mergeCell ref="B41:G41"/>
    <mergeCell ref="H41:J41"/>
    <mergeCell ref="K41:M41"/>
    <mergeCell ref="N41:Q41"/>
    <mergeCell ref="R41:W41"/>
    <mergeCell ref="B42:G42"/>
    <mergeCell ref="H42:J42"/>
    <mergeCell ref="K42:M42"/>
    <mergeCell ref="N42:Q42"/>
    <mergeCell ref="R42:W42"/>
    <mergeCell ref="B43:G43"/>
    <mergeCell ref="H43:J43"/>
    <mergeCell ref="K43:M43"/>
    <mergeCell ref="N43:Q43"/>
    <mergeCell ref="R43:W43"/>
    <mergeCell ref="B44:G44"/>
    <mergeCell ref="H44:J44"/>
    <mergeCell ref="K44:M44"/>
    <mergeCell ref="N44:Q44"/>
    <mergeCell ref="R44:W44"/>
    <mergeCell ref="B45:G45"/>
    <mergeCell ref="H45:J45"/>
    <mergeCell ref="K45:M45"/>
    <mergeCell ref="N45:Q45"/>
    <mergeCell ref="R45:W45"/>
    <mergeCell ref="B46:G46"/>
    <mergeCell ref="H46:J46"/>
    <mergeCell ref="K46:M46"/>
    <mergeCell ref="N46:Q46"/>
    <mergeCell ref="R46:W46"/>
    <mergeCell ref="B47:G47"/>
    <mergeCell ref="H47:J47"/>
    <mergeCell ref="K47:M47"/>
    <mergeCell ref="N47:Q47"/>
    <mergeCell ref="R47:W47"/>
    <mergeCell ref="B48:G48"/>
    <mergeCell ref="H48:J48"/>
    <mergeCell ref="K48:M48"/>
    <mergeCell ref="N48:Q48"/>
    <mergeCell ref="R48:W48"/>
    <mergeCell ref="B49:G49"/>
    <mergeCell ref="H49:J49"/>
    <mergeCell ref="K49:M49"/>
    <mergeCell ref="N49:Q49"/>
    <mergeCell ref="R49:W49"/>
    <mergeCell ref="B50:G50"/>
    <mergeCell ref="H50:J50"/>
    <mergeCell ref="K50:M50"/>
    <mergeCell ref="N50:Q50"/>
    <mergeCell ref="R50:W50"/>
    <mergeCell ref="B51:G51"/>
    <mergeCell ref="H51:J51"/>
    <mergeCell ref="K51:M51"/>
    <mergeCell ref="N51:Q51"/>
    <mergeCell ref="R51:W51"/>
    <mergeCell ref="B52:G52"/>
    <mergeCell ref="H52:J52"/>
    <mergeCell ref="K52:M52"/>
    <mergeCell ref="N52:Q52"/>
    <mergeCell ref="R52:W52"/>
    <mergeCell ref="B53:G53"/>
    <mergeCell ref="H53:J53"/>
    <mergeCell ref="K53:M53"/>
    <mergeCell ref="N53:Q53"/>
    <mergeCell ref="R53:W53"/>
    <mergeCell ref="B54:G54"/>
    <mergeCell ref="H54:J54"/>
    <mergeCell ref="K54:M54"/>
    <mergeCell ref="N54:Q54"/>
    <mergeCell ref="R54:W54"/>
    <mergeCell ref="B55:G55"/>
    <mergeCell ref="H55:J55"/>
    <mergeCell ref="K55:M55"/>
    <mergeCell ref="N55:Q55"/>
    <mergeCell ref="R55:W55"/>
    <mergeCell ref="B56:G56"/>
    <mergeCell ref="H56:J56"/>
    <mergeCell ref="K56:M56"/>
    <mergeCell ref="N56:Q56"/>
    <mergeCell ref="R56:W56"/>
    <mergeCell ref="B57:G57"/>
    <mergeCell ref="H57:J57"/>
    <mergeCell ref="K57:M57"/>
    <mergeCell ref="N57:Q57"/>
    <mergeCell ref="R57:W57"/>
    <mergeCell ref="B58:G58"/>
    <mergeCell ref="H58:J58"/>
    <mergeCell ref="K58:M58"/>
    <mergeCell ref="N58:Q58"/>
    <mergeCell ref="R58:W58"/>
    <mergeCell ref="B59:G59"/>
    <mergeCell ref="H59:J59"/>
    <mergeCell ref="K59:M59"/>
    <mergeCell ref="N59:Q59"/>
    <mergeCell ref="R59:W59"/>
    <mergeCell ref="B60:G60"/>
    <mergeCell ref="H60:J60"/>
    <mergeCell ref="K60:M60"/>
    <mergeCell ref="N60:Q60"/>
    <mergeCell ref="R60:W60"/>
    <mergeCell ref="B66:E66"/>
    <mergeCell ref="F66:I66"/>
    <mergeCell ref="B67:E67"/>
    <mergeCell ref="F67:I67"/>
    <mergeCell ref="A70:BC70"/>
    <mergeCell ref="D72:Q72"/>
    <mergeCell ref="AG74:AJ74"/>
    <mergeCell ref="B61:G61"/>
    <mergeCell ref="H61:J61"/>
    <mergeCell ref="K61:M61"/>
    <mergeCell ref="N61:Q61"/>
    <mergeCell ref="R61:W61"/>
    <mergeCell ref="A64:BC64"/>
    <mergeCell ref="A73:C74"/>
    <mergeCell ref="D73:J73"/>
    <mergeCell ref="K73:Q74"/>
    <mergeCell ref="R73:AB73"/>
    <mergeCell ref="AC73:AL73"/>
    <mergeCell ref="AK75:AL75"/>
    <mergeCell ref="AM73:AU74"/>
    <mergeCell ref="D74:J74"/>
    <mergeCell ref="R74:X74"/>
    <mergeCell ref="Y74:AB74"/>
    <mergeCell ref="AC74:AF74"/>
    <mergeCell ref="AM75:AU75"/>
    <mergeCell ref="A76:C76"/>
    <mergeCell ref="D76:J76"/>
    <mergeCell ref="K76:Q76"/>
    <mergeCell ref="R76:X76"/>
    <mergeCell ref="Y76:AB76"/>
    <mergeCell ref="AC76:AF76"/>
    <mergeCell ref="AG76:AJ76"/>
    <mergeCell ref="AK76:AL76"/>
    <mergeCell ref="AM76:AU76"/>
    <mergeCell ref="A75:C75"/>
    <mergeCell ref="D75:J75"/>
    <mergeCell ref="K75:Q75"/>
    <mergeCell ref="R75:X75"/>
    <mergeCell ref="Y75:AB75"/>
    <mergeCell ref="AC75:AF75"/>
    <mergeCell ref="AG75:AJ75"/>
    <mergeCell ref="A77:C77"/>
    <mergeCell ref="D77:J77"/>
    <mergeCell ref="K77:Q77"/>
    <mergeCell ref="R77:X77"/>
    <mergeCell ref="Y77:AB77"/>
    <mergeCell ref="AC77:AF77"/>
    <mergeCell ref="AG77:AJ77"/>
    <mergeCell ref="AK77:AL77"/>
    <mergeCell ref="AM77:AU77"/>
    <mergeCell ref="AK79:AL79"/>
    <mergeCell ref="AM79:AU79"/>
    <mergeCell ref="AG78:AJ78"/>
    <mergeCell ref="AK78:AL78"/>
    <mergeCell ref="AM78:AU78"/>
    <mergeCell ref="A79:C79"/>
    <mergeCell ref="D79:J79"/>
    <mergeCell ref="K79:Q79"/>
    <mergeCell ref="R79:X79"/>
    <mergeCell ref="Y79:AB79"/>
    <mergeCell ref="AC79:AF79"/>
    <mergeCell ref="AG79:AJ79"/>
    <mergeCell ref="A78:C78"/>
    <mergeCell ref="D78:J78"/>
    <mergeCell ref="K78:Q78"/>
    <mergeCell ref="R78:X78"/>
    <mergeCell ref="Y78:AB78"/>
    <mergeCell ref="AC78:AF78"/>
  </mergeCells>
  <pageMargins left="0.25" right="0.25" top="0.75" bottom="0.75" header="0.3" footer="0.3"/>
  <pageSetup paperSize="9" scale="31" orientation="landscape" r:id="rId1"/>
  <drawing r:id="rId2"/>
  <legacyDrawing r:id="rId3"/>
  <controls>
    <mc:AlternateContent xmlns:mc="http://schemas.openxmlformats.org/markup-compatibility/2006">
      <mc:Choice Requires="x14">
        <control shapeId="11265" r:id="rId4" name="Cmd_Btn_Ajout_Destination">
          <controlPr defaultSize="0" print="0" autoFill="0" autoLine="0" autoPict="0" r:id="rId5">
            <anchor>
              <from>
                <xdr:col>7</xdr:col>
                <xdr:colOff>289560</xdr:colOff>
                <xdr:row>11</xdr:row>
                <xdr:rowOff>45720</xdr:rowOff>
              </from>
              <to>
                <xdr:col>13</xdr:col>
                <xdr:colOff>106680</xdr:colOff>
                <xdr:row>11</xdr:row>
                <xdr:rowOff>830580</xdr:rowOff>
              </to>
            </anchor>
          </controlPr>
        </control>
      </mc:Choice>
      <mc:Fallback>
        <control shapeId="11265" r:id="rId4" name="Cmd_Btn_Ajout_Destination"/>
      </mc:Fallback>
    </mc:AlternateContent>
    <mc:AlternateContent xmlns:mc="http://schemas.openxmlformats.org/markup-compatibility/2006">
      <mc:Choice Requires="x14">
        <control shapeId="11266" r:id="rId6" name="Cmd_Btn_Supprimer_Destination">
          <controlPr defaultSize="0" print="0" autoFill="0" autoLine="0" autoPict="0" r:id="rId7">
            <anchor>
              <from>
                <xdr:col>13</xdr:col>
                <xdr:colOff>350520</xdr:colOff>
                <xdr:row>11</xdr:row>
                <xdr:rowOff>45720</xdr:rowOff>
              </from>
              <to>
                <xdr:col>20</xdr:col>
                <xdr:colOff>137160</xdr:colOff>
                <xdr:row>11</xdr:row>
                <xdr:rowOff>830580</xdr:rowOff>
              </to>
            </anchor>
          </controlPr>
        </control>
      </mc:Choice>
      <mc:Fallback>
        <control shapeId="11266" r:id="rId6" name="Cmd_Btn_Supprimer_Destination"/>
      </mc:Fallback>
    </mc:AlternateContent>
    <mc:AlternateContent xmlns:mc="http://schemas.openxmlformats.org/markup-compatibility/2006">
      <mc:Choice Requires="x14">
        <control shapeId="11267" r:id="rId8" name="Cmd_Btn_Ajout_Repreneur">
          <controlPr defaultSize="0" print="0" autoFill="0" autoLine="0" autoPict="0" r:id="rId9">
            <anchor moveWithCells="1">
              <from>
                <xdr:col>20</xdr:col>
                <xdr:colOff>312420</xdr:colOff>
                <xdr:row>31</xdr:row>
                <xdr:rowOff>83820</xdr:rowOff>
              </from>
              <to>
                <xdr:col>26</xdr:col>
                <xdr:colOff>289560</xdr:colOff>
                <xdr:row>32</xdr:row>
                <xdr:rowOff>518160</xdr:rowOff>
              </to>
            </anchor>
          </controlPr>
        </control>
      </mc:Choice>
      <mc:Fallback>
        <control shapeId="11267" r:id="rId8" name="Cmd_Btn_Ajout_Repreneur"/>
      </mc:Fallback>
    </mc:AlternateContent>
    <mc:AlternateContent xmlns:mc="http://schemas.openxmlformats.org/markup-compatibility/2006">
      <mc:Choice Requires="x14">
        <control shapeId="11268" r:id="rId10" name="Cmd_Btn_Supprimer_Repreneur">
          <controlPr defaultSize="0" print="0" autoFill="0" autoLine="0" autoPict="0" r:id="rId11">
            <anchor moveWithCells="1">
              <from>
                <xdr:col>27</xdr:col>
                <xdr:colOff>350520</xdr:colOff>
                <xdr:row>31</xdr:row>
                <xdr:rowOff>83820</xdr:rowOff>
              </from>
              <to>
                <xdr:col>34</xdr:col>
                <xdr:colOff>144780</xdr:colOff>
                <xdr:row>32</xdr:row>
                <xdr:rowOff>518160</xdr:rowOff>
              </to>
            </anchor>
          </controlPr>
        </control>
      </mc:Choice>
      <mc:Fallback>
        <control shapeId="11268" r:id="rId10" name="Cmd_Btn_Supprimer_Repreneur"/>
      </mc:Fallback>
    </mc:AlternateContent>
  </controls>
  <extLst>
    <ext xmlns:x14="http://schemas.microsoft.com/office/spreadsheetml/2009/9/main" uri="{CCE6A557-97BC-4b89-ADB6-D9C93CAAB3DF}">
      <x14:dataValidations xmlns:xm="http://schemas.microsoft.com/office/excel/2006/main" count="9">
        <x14:dataValidation type="list" allowBlank="1" showInputMessage="1" showErrorMessage="1" errorTitle="Saisie non acceptée" error="Veuillez choisir un élément dans la liste déroulante." promptTitle="Repreneur" prompt="Veuillez choisir un élément dans la liste déroulante ou faire un double clic sur la cellule." xr:uid="{00000000-0002-0000-0200-000000000000}">
          <x14:formula1>
            <xm:f>Listes!$AD$2:$AD$1666</xm:f>
          </x14:formula1>
          <xm:sqref>R37:W61 R75:X79</xm:sqref>
        </x14:dataValidation>
        <x14:dataValidation type="list" allowBlank="1" showInputMessage="1" showErrorMessage="1" errorTitle="Saisie non acceptée" error="Veuillez choisir un élément dans la liste déroulante." promptTitle="Nom du repreneur" prompt="Veuillez choisir un élément dans la liste déroulante ou faire un double clic sur la cellule." xr:uid="{00000000-0002-0000-0200-000001000000}">
          <x14:formula1>
            <xm:f>Listes!$AD$2:$AD$1666</xm:f>
          </x14:formula1>
          <xm:sqref>Z15:AF28</xm:sqref>
        </x14:dataValidation>
        <x14:dataValidation type="list" allowBlank="1" showInputMessage="1" showErrorMessage="1" errorTitle="Saisie non acceptée" error="Veuillez choisir un élément dans la liste déroulante." promptTitle="Installation de taitement" prompt="Veuillez choisir un élément dans la liste déroulante ou faire un double clic sur la cellule." xr:uid="{00000000-0002-0000-0200-000002000000}">
          <x14:formula1>
            <xm:f>Listes!$AA$2:$AA$463</xm:f>
          </x14:formula1>
          <xm:sqref>K75:Q79 S15:Y28</xm:sqref>
        </x14:dataValidation>
        <x14:dataValidation type="list" allowBlank="1" showInputMessage="1" showErrorMessage="1" errorTitle="Saisie non acceptée" error="Veuillez choisir un élément dans la liste déroulante." promptTitle="Transfert destinataire" prompt="Veuillez choisir un élément dans la liste déroulante ou faire un double clic sur la cellule pour ouvir le module de recherche. Dans ce module validez votre choix par un double cilc." xr:uid="{00000000-0002-0000-0200-000003000000}">
          <x14:formula1>
            <xm:f>Listes!$AN$2:$AN$107</xm:f>
          </x14:formula1>
          <xm:sqref>L15:R28</xm:sqref>
        </x14:dataValidation>
        <x14:dataValidation type="list" allowBlank="1" showInputMessage="1" showErrorMessage="1" errorTitle="Saisie non acceptée" error="Veuillez choisir un élément dans la liste déroulante." promptTitle="Matériaux" prompt="Veuillez choisir un élément dans la liste déroulante ou faire un double clic sur la cellule." xr:uid="{00000000-0002-0000-0200-000004000000}">
          <x14:formula1>
            <xm:f>Listes!$AF$2:$AF$36</xm:f>
          </x14:formula1>
          <xm:sqref>B37:G61</xm:sqref>
        </x14:dataValidation>
        <x14:dataValidation type="list" allowBlank="1" showInputMessage="1" showErrorMessage="1" errorTitle="Saisie non acceptée" error="Veuillez choisir un élément dans la liste déroulante." promptTitle="Transfert" prompt="Veuillez choisir un élément dans la liste déroulante ou faire un double clic sur la cellule." xr:uid="{00000000-0002-0000-0200-000005000000}">
          <x14:formula1>
            <xm:f>Listes!$AN$2:$AN$106</xm:f>
          </x14:formula1>
          <xm:sqref>D75:J79</xm:sqref>
        </x14:dataValidation>
        <x14:dataValidation type="list" allowBlank="1" showInputMessage="1" showErrorMessage="1" xr:uid="{00000000-0002-0000-0200-000006000000}">
          <x14:formula1>
            <xm:f>Listes!$AC$2:$AC$106</xm:f>
          </x14:formula1>
          <xm:sqref>AS15:AT28 AK75:AL79</xm:sqref>
        </x14:dataValidation>
        <x14:dataValidation type="list" allowBlank="1" showInputMessage="1" showErrorMessage="1" xr:uid="{00000000-0002-0000-0200-000007000000}">
          <x14:formula1>
            <xm:f>Listes!$AB$2:$AB$4506</xm:f>
          </x14:formula1>
          <xm:sqref>AO15:AR28 AG75:AJ79</xm:sqref>
        </x14:dataValidation>
        <x14:dataValidation type="list" allowBlank="1" showInputMessage="1" showErrorMessage="1" errorTitle="Saisie non acceptée" error="Veuillez choisir un élément dans la liste déroulante." promptTitle="Filière" prompt="Veuillez choisir un élément dans la liste déroulante ou faire un double clic sur la cellule." xr:uid="{00000000-0002-0000-0200-000008000000}">
          <x14:formula1>
            <xm:f>Listes!$S$2:$S$39</xm:f>
          </x14:formula1>
          <xm:sqref>AG15:AN28 Y75:AF79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0">
    <pageSetUpPr fitToPage="1"/>
  </sheetPr>
  <dimension ref="A1:XFD52"/>
  <sheetViews>
    <sheetView showGridLines="0" showRowColHeaders="0" zoomScaleNormal="100" zoomScaleSheetLayoutView="55" workbookViewId="0">
      <pane xSplit="4" ySplit="13" topLeftCell="E14" activePane="bottomRight" state="frozen"/>
      <selection activeCell="E17" sqref="E17:J17"/>
      <selection pane="topRight" activeCell="E17" sqref="E17:J17"/>
      <selection pane="bottomLeft" activeCell="E17" sqref="E17:J17"/>
      <selection pane="bottomRight" activeCell="E11" sqref="E11:G11"/>
    </sheetView>
  </sheetViews>
  <sheetFormatPr baseColWidth="10" defaultColWidth="5.6640625" defaultRowHeight="13.2" x14ac:dyDescent="0.25"/>
  <cols>
    <col min="1" max="1" width="10.33203125" style="2" customWidth="1"/>
    <col min="2" max="2" width="11.109375" style="2" customWidth="1"/>
    <col min="3" max="3" width="11.6640625" style="2" customWidth="1"/>
    <col min="4" max="4" width="18.109375" style="2" customWidth="1"/>
    <col min="5" max="5" width="5.6640625" style="2"/>
    <col min="6" max="6" width="5.6640625" style="2" customWidth="1"/>
    <col min="7" max="46" width="5.6640625" style="2"/>
    <col min="47" max="48" width="5.6640625" style="19"/>
    <col min="49" max="16384" width="5.6640625" style="2"/>
  </cols>
  <sheetData>
    <row r="1" spans="1:54 16384:16384"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25"/>
      <c r="AM1" s="25"/>
      <c r="AN1" s="25"/>
      <c r="AO1" s="25"/>
      <c r="AP1" s="25"/>
      <c r="AQ1" s="25"/>
      <c r="AR1" s="25"/>
      <c r="AS1" s="25"/>
      <c r="AT1" s="25"/>
      <c r="AU1" s="31"/>
      <c r="AV1" s="31"/>
      <c r="AW1" s="1"/>
      <c r="AX1" s="1"/>
      <c r="AY1" s="1"/>
      <c r="AZ1" s="1"/>
    </row>
    <row r="2" spans="1:54 16384:16384"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25"/>
      <c r="AM2" s="25"/>
      <c r="AN2" s="25"/>
      <c r="AO2" s="25"/>
      <c r="AP2" s="25"/>
      <c r="AQ2" s="25"/>
      <c r="AR2" s="25"/>
      <c r="AS2" s="25"/>
      <c r="AT2" s="25"/>
      <c r="AU2" s="31"/>
      <c r="AV2" s="31"/>
      <c r="AW2" s="1"/>
      <c r="AX2" s="1"/>
      <c r="AY2" s="1"/>
      <c r="AZ2" s="1"/>
      <c r="XFD2" s="2">
        <f>'Eco-organisme'!XFD2</f>
        <v>0</v>
      </c>
    </row>
    <row r="3" spans="1:54 16384:16384"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25"/>
      <c r="AM3" s="25"/>
      <c r="AN3" s="25"/>
      <c r="AO3" s="25"/>
      <c r="AP3" s="25"/>
      <c r="AQ3" s="25"/>
      <c r="AR3" s="25"/>
      <c r="AS3" s="25"/>
      <c r="AT3" s="25"/>
      <c r="AU3" s="31"/>
      <c r="AV3" s="31"/>
      <c r="AW3" s="1"/>
      <c r="AX3" s="1"/>
      <c r="AY3" s="1"/>
      <c r="AZ3" s="1"/>
      <c r="XFD3" s="2">
        <f>'Eco-organisme'!XFD3</f>
        <v>0</v>
      </c>
    </row>
    <row r="4" spans="1:54 16384:16384"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25"/>
      <c r="AM4" s="25"/>
      <c r="AN4" s="25"/>
      <c r="AO4" s="25"/>
      <c r="AP4" s="25"/>
      <c r="AQ4" s="25"/>
      <c r="AR4" s="25"/>
      <c r="AS4" s="25"/>
      <c r="AT4" s="25"/>
      <c r="AU4" s="31"/>
      <c r="AV4" s="31"/>
      <c r="AW4" s="1"/>
      <c r="AX4" s="1"/>
      <c r="AY4" s="1"/>
      <c r="AZ4" s="1"/>
      <c r="XFD4" s="2">
        <f>'Eco-organisme'!XFD4</f>
        <v>0</v>
      </c>
    </row>
    <row r="5" spans="1:54 16384:16384"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25"/>
      <c r="AM5" s="25"/>
      <c r="AN5" s="25"/>
      <c r="AO5" s="25"/>
      <c r="AP5" s="25"/>
      <c r="AQ5" s="25"/>
      <c r="AR5" s="25"/>
      <c r="AS5" s="25"/>
      <c r="AT5" s="25"/>
      <c r="AU5" s="31"/>
      <c r="AV5" s="31"/>
      <c r="AW5" s="1"/>
      <c r="AX5" s="1"/>
      <c r="AY5" s="1"/>
      <c r="AZ5" s="1"/>
      <c r="XFD5" s="2">
        <f>'Eco-organisme'!XFD5</f>
        <v>0</v>
      </c>
    </row>
    <row r="6" spans="1:54 16384:16384" ht="18" customHeight="1" x14ac:dyDescent="0.25">
      <c r="A6" s="6" t="str">
        <f>'Eco-organisme'!A6</f>
        <v>ENQUÊTE COLLECTE 2023 :</v>
      </c>
      <c r="B6" s="5"/>
      <c r="C6" s="5"/>
      <c r="D6" s="5"/>
      <c r="E6" s="5"/>
      <c r="F6" s="5"/>
      <c r="G6" s="5"/>
      <c r="H6" s="7" t="str">
        <f>'Eco-organisme'!H6</f>
        <v>Collectivité X</v>
      </c>
      <c r="I6" s="5"/>
      <c r="J6" s="5"/>
      <c r="K6" s="5"/>
      <c r="L6" s="5"/>
      <c r="M6" s="5"/>
      <c r="N6" s="5"/>
      <c r="O6" s="29"/>
      <c r="P6" s="5"/>
      <c r="Q6" s="5"/>
      <c r="R6" s="5"/>
      <c r="S6" s="5"/>
      <c r="T6" s="5"/>
      <c r="U6" s="5"/>
      <c r="V6" s="5"/>
      <c r="W6" s="5"/>
      <c r="X6" s="5"/>
      <c r="Y6" s="5"/>
      <c r="Z6" s="5"/>
      <c r="AA6" s="5"/>
      <c r="AB6" s="5"/>
      <c r="AC6" s="5"/>
      <c r="AD6" s="1"/>
      <c r="AE6" s="1"/>
      <c r="AF6" s="1"/>
      <c r="AG6" s="1"/>
      <c r="AH6" s="1"/>
      <c r="AI6" s="1"/>
      <c r="AJ6" s="1"/>
      <c r="AK6" s="1"/>
      <c r="AL6" s="25"/>
      <c r="AM6" s="25"/>
      <c r="AN6" s="25"/>
      <c r="AO6" s="25"/>
      <c r="AP6" s="25"/>
      <c r="AQ6" s="25"/>
      <c r="AR6" s="25"/>
      <c r="AS6" s="25"/>
      <c r="AT6" s="25"/>
      <c r="AU6" s="31"/>
      <c r="AV6" s="31"/>
      <c r="AW6" s="1"/>
      <c r="AX6" s="1"/>
      <c r="AY6" s="1"/>
      <c r="AZ6" s="1"/>
      <c r="XFD6" s="2">
        <f>'Eco-organisme'!XFD6</f>
        <v>0</v>
      </c>
    </row>
    <row r="7" spans="1:54 16384:16384" ht="18" customHeight="1" x14ac:dyDescent="0.3">
      <c r="A7" s="1"/>
      <c r="B7" s="1"/>
      <c r="C7" s="1"/>
      <c r="D7" s="1"/>
      <c r="E7" s="1"/>
      <c r="F7" s="1"/>
      <c r="G7" s="1"/>
      <c r="H7" s="37" t="str">
        <f>'Eco-organisme'!H7</f>
        <v>dept</v>
      </c>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25"/>
      <c r="AM7" s="25"/>
      <c r="AN7" s="25"/>
      <c r="AO7" s="25"/>
      <c r="AP7" s="25"/>
      <c r="AQ7" s="25"/>
      <c r="AR7" s="25"/>
      <c r="AS7" s="25"/>
      <c r="AT7" s="25"/>
      <c r="AU7" s="31"/>
      <c r="AV7" s="31"/>
      <c r="AW7" s="1"/>
      <c r="AX7" s="1"/>
      <c r="AY7" s="1"/>
      <c r="AZ7" s="1"/>
      <c r="XFD7" s="2">
        <f>'Eco-organisme'!XFD7</f>
        <v>0</v>
      </c>
    </row>
    <row r="8" spans="1:54 16384:16384" ht="18" customHeight="1" thickBot="1" x14ac:dyDescent="0.3">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26"/>
      <c r="AM8" s="26"/>
      <c r="AN8" s="26"/>
      <c r="AO8" s="26"/>
      <c r="AP8" s="26"/>
      <c r="AQ8" s="26"/>
      <c r="AR8" s="26"/>
      <c r="AS8" s="26"/>
      <c r="AT8" s="26"/>
      <c r="AU8" s="3"/>
      <c r="AV8" s="3"/>
      <c r="AW8" s="3"/>
      <c r="AX8" s="3"/>
      <c r="AY8" s="3"/>
      <c r="AZ8" s="3"/>
      <c r="BA8" s="33"/>
      <c r="BB8" s="33"/>
      <c r="XFD8" s="2">
        <f>'Eco-organisme'!XFD8</f>
        <v>0</v>
      </c>
    </row>
    <row r="9" spans="1:54 16384:16384"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31"/>
      <c r="AV9" s="31"/>
      <c r="AW9" s="1"/>
      <c r="AX9" s="32"/>
      <c r="AY9" s="32"/>
      <c r="AZ9" s="32"/>
      <c r="BA9" s="33"/>
      <c r="BB9" s="33"/>
      <c r="XFD9" s="2">
        <f>'Eco-organisme'!XFD9</f>
        <v>0</v>
      </c>
    </row>
    <row r="10" spans="1:54 16384:16384" ht="13.8" x14ac:dyDescent="0.25">
      <c r="A10" s="4"/>
      <c r="B10" s="1"/>
      <c r="C10" s="1"/>
      <c r="D10" s="1"/>
      <c r="E10" s="275" t="s">
        <v>5944</v>
      </c>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30"/>
      <c r="AV10" s="30"/>
      <c r="AW10" s="30"/>
      <c r="AX10" s="30"/>
      <c r="AY10" s="30"/>
      <c r="AZ10" s="30"/>
      <c r="BA10" s="33"/>
      <c r="BB10" s="33"/>
      <c r="XFD10" s="2">
        <f>'Eco-organisme'!XFD10</f>
        <v>0</v>
      </c>
    </row>
    <row r="11" spans="1:54 16384:16384" ht="64.2" customHeight="1" x14ac:dyDescent="0.25">
      <c r="A11" s="4"/>
      <c r="B11" s="1"/>
      <c r="C11" s="1"/>
      <c r="D11" s="1"/>
      <c r="E11" s="277" t="s">
        <v>71</v>
      </c>
      <c r="F11" s="277"/>
      <c r="G11" s="277"/>
      <c r="H11" s="278" t="s">
        <v>69</v>
      </c>
      <c r="I11" s="278"/>
      <c r="J11" s="278"/>
      <c r="K11" s="278" t="s">
        <v>20</v>
      </c>
      <c r="L11" s="278"/>
      <c r="M11" s="278"/>
      <c r="N11" s="278" t="s">
        <v>75</v>
      </c>
      <c r="O11" s="278"/>
      <c r="P11" s="278"/>
      <c r="Q11" s="278" t="s">
        <v>54</v>
      </c>
      <c r="R11" s="278"/>
      <c r="S11" s="278"/>
      <c r="T11" s="278" t="s">
        <v>7253</v>
      </c>
      <c r="U11" s="278"/>
      <c r="V11" s="278"/>
      <c r="W11" s="278" t="s">
        <v>63</v>
      </c>
      <c r="X11" s="278"/>
      <c r="Y11" s="278"/>
      <c r="Z11" s="278"/>
      <c r="AA11" s="278"/>
      <c r="AB11" s="278"/>
      <c r="AC11" s="272"/>
      <c r="AD11" s="272"/>
      <c r="AE11" s="272"/>
      <c r="AF11" s="272"/>
      <c r="AG11" s="272"/>
      <c r="AH11" s="272"/>
      <c r="AI11" s="272"/>
      <c r="AJ11" s="272"/>
      <c r="AK11" s="272"/>
      <c r="AL11" s="272"/>
      <c r="AM11" s="272"/>
      <c r="AN11" s="272"/>
      <c r="AO11" s="272"/>
      <c r="AP11" s="272"/>
      <c r="AQ11" s="272"/>
      <c r="AR11" s="272"/>
      <c r="AS11" s="272"/>
      <c r="AT11" s="272"/>
      <c r="AU11" s="273"/>
      <c r="AV11" s="273"/>
      <c r="AW11" s="274"/>
      <c r="AX11" s="41"/>
      <c r="AY11" s="41"/>
      <c r="AZ11" s="41"/>
      <c r="BA11" s="33"/>
      <c r="BB11" s="33"/>
      <c r="XFD11" s="2">
        <f>'Eco-organisme'!XFD11</f>
        <v>0</v>
      </c>
    </row>
    <row r="12" spans="1:54 16384:16384" ht="6" customHeight="1" x14ac:dyDescent="0.25">
      <c r="A12" s="4"/>
      <c r="B12" s="1"/>
      <c r="C12" s="1"/>
      <c r="D12" s="1"/>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c r="AL12" s="268"/>
      <c r="AM12" s="268"/>
      <c r="AN12" s="268"/>
      <c r="AO12" s="268"/>
      <c r="AP12" s="268"/>
      <c r="AQ12" s="268"/>
      <c r="AR12" s="268"/>
      <c r="AS12" s="268"/>
      <c r="AT12" s="268"/>
      <c r="AU12" s="269"/>
      <c r="AV12" s="269"/>
      <c r="AW12" s="270"/>
      <c r="AX12" s="38"/>
      <c r="AY12" s="38"/>
      <c r="AZ12" s="38"/>
      <c r="BA12" s="33"/>
      <c r="BB12" s="33"/>
      <c r="XFD12" s="2">
        <f>'Eco-organisme'!XFD12</f>
        <v>0</v>
      </c>
    </row>
    <row r="13" spans="1:54 16384:16384" x14ac:dyDescent="0.25">
      <c r="A13" s="271" t="s">
        <v>47</v>
      </c>
      <c r="B13" s="271"/>
      <c r="C13" s="271"/>
      <c r="D13" s="271"/>
      <c r="E13" s="266">
        <f>IF(E11&lt;&gt;"",1,"")</f>
        <v>1</v>
      </c>
      <c r="F13" s="266"/>
      <c r="G13" s="266"/>
      <c r="H13" s="266">
        <f>IF(H11&lt;&gt;"",E13+1,"")</f>
        <v>2</v>
      </c>
      <c r="I13" s="266"/>
      <c r="J13" s="266"/>
      <c r="K13" s="266">
        <f t="shared" ref="K13" si="0">IF(K11&lt;&gt;"",H13+1,"")</f>
        <v>3</v>
      </c>
      <c r="L13" s="266"/>
      <c r="M13" s="266"/>
      <c r="N13" s="266">
        <f t="shared" ref="N13" si="1">IF(N11&lt;&gt;"",K13+1,"")</f>
        <v>4</v>
      </c>
      <c r="O13" s="266"/>
      <c r="P13" s="266"/>
      <c r="Q13" s="266">
        <f t="shared" ref="Q13" si="2">IF(Q11&lt;&gt;"",N13+1,"")</f>
        <v>5</v>
      </c>
      <c r="R13" s="266"/>
      <c r="S13" s="266"/>
      <c r="T13" s="266">
        <f t="shared" ref="T13" si="3">IF(T11&lt;&gt;"",Q13+1,"")</f>
        <v>6</v>
      </c>
      <c r="U13" s="266"/>
      <c r="V13" s="266"/>
      <c r="W13" s="266">
        <f t="shared" ref="W13" si="4">IF(W11&lt;&gt;"",T13+1,"")</f>
        <v>7</v>
      </c>
      <c r="X13" s="266"/>
      <c r="Y13" s="266"/>
      <c r="Z13" s="266" t="str">
        <f t="shared" ref="Z13" si="5">IF(Z11&lt;&gt;"",W13+1,"")</f>
        <v/>
      </c>
      <c r="AA13" s="266"/>
      <c r="AB13" s="266"/>
      <c r="AC13" s="266" t="str">
        <f t="shared" ref="AC13" si="6">IF(AC11&lt;&gt;"",Z13+1,"")</f>
        <v/>
      </c>
      <c r="AD13" s="266"/>
      <c r="AE13" s="266"/>
      <c r="AF13" s="266" t="str">
        <f t="shared" ref="AF13" si="7">IF(AF11&lt;&gt;"",AC13+1,"")</f>
        <v/>
      </c>
      <c r="AG13" s="266"/>
      <c r="AH13" s="266"/>
      <c r="AI13" s="266" t="str">
        <f t="shared" ref="AI13" si="8">IF(AI11&lt;&gt;"",AF13+1,"")</f>
        <v/>
      </c>
      <c r="AJ13" s="266"/>
      <c r="AK13" s="266"/>
      <c r="AL13" s="266" t="str">
        <f t="shared" ref="AL13" si="9">IF(AL11&lt;&gt;"",AI13+1,"")</f>
        <v/>
      </c>
      <c r="AM13" s="266"/>
      <c r="AN13" s="266"/>
      <c r="AO13" s="266" t="str">
        <f t="shared" ref="AO13" si="10">IF(AO11&lt;&gt;"",AL13+1,"")</f>
        <v/>
      </c>
      <c r="AP13" s="266"/>
      <c r="AQ13" s="266"/>
      <c r="AR13" s="266" t="str">
        <f t="shared" ref="AR13" si="11">IF(AR11&lt;&gt;"",AO13+1,"")</f>
        <v/>
      </c>
      <c r="AS13" s="266"/>
      <c r="AT13" s="266"/>
      <c r="AU13" s="264" t="str">
        <f t="shared" ref="AU13" si="12">IF(AU11&lt;&gt;"",AR13+1,"")</f>
        <v/>
      </c>
      <c r="AV13" s="264"/>
      <c r="AW13" s="265"/>
      <c r="AX13" s="1"/>
      <c r="AY13" s="1"/>
      <c r="AZ13" s="1"/>
      <c r="BA13" s="33"/>
      <c r="BB13" s="33"/>
      <c r="XFD13" s="2">
        <f>'Eco-organisme'!XFD13</f>
        <v>0</v>
      </c>
    </row>
    <row r="14" spans="1:54 16384:16384" ht="13.8" x14ac:dyDescent="0.25">
      <c r="A14" s="253" t="s">
        <v>5939</v>
      </c>
      <c r="B14" s="122"/>
      <c r="C14" s="122"/>
      <c r="D14" s="122"/>
      <c r="E14" s="122"/>
      <c r="F14" s="122"/>
      <c r="G14" s="122"/>
      <c r="H14" s="122"/>
      <c r="I14" s="122"/>
      <c r="J14" s="122"/>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2"/>
      <c r="AU14" s="122"/>
      <c r="AV14" s="122"/>
      <c r="AW14" s="122"/>
      <c r="AX14" s="122"/>
      <c r="AY14" s="122"/>
      <c r="AZ14" s="122"/>
      <c r="BA14" s="33"/>
      <c r="BB14" s="33"/>
      <c r="XFD14" s="2">
        <f>'Eco-organisme'!XFD14</f>
        <v>0</v>
      </c>
    </row>
    <row r="15" spans="1:54 16384:16384" ht="19.95" customHeight="1" x14ac:dyDescent="0.25">
      <c r="A15" s="209" t="s">
        <v>5979</v>
      </c>
      <c r="B15" s="204"/>
      <c r="C15" s="204"/>
      <c r="D15" s="204"/>
      <c r="E15" s="263">
        <v>42736</v>
      </c>
      <c r="F15" s="263"/>
      <c r="G15" s="263"/>
      <c r="H15" s="263">
        <v>42736</v>
      </c>
      <c r="I15" s="263"/>
      <c r="J15" s="263"/>
      <c r="K15" s="263">
        <v>42736</v>
      </c>
      <c r="L15" s="263"/>
      <c r="M15" s="263"/>
      <c r="N15" s="263">
        <v>42736</v>
      </c>
      <c r="O15" s="263"/>
      <c r="P15" s="263"/>
      <c r="Q15" s="263">
        <v>42736</v>
      </c>
      <c r="R15" s="263"/>
      <c r="S15" s="263"/>
      <c r="T15" s="263">
        <v>42736</v>
      </c>
      <c r="U15" s="263"/>
      <c r="V15" s="263"/>
      <c r="W15" s="263">
        <v>44743</v>
      </c>
      <c r="X15" s="263"/>
      <c r="Y15" s="263"/>
      <c r="Z15" s="267"/>
      <c r="AA15" s="267"/>
      <c r="AB15" s="267"/>
      <c r="AC15" s="267"/>
      <c r="AD15" s="267"/>
      <c r="AE15" s="267"/>
      <c r="AF15" s="267"/>
      <c r="AG15" s="267"/>
      <c r="AH15" s="267"/>
      <c r="AI15" s="267"/>
      <c r="AJ15" s="267"/>
      <c r="AK15" s="267"/>
      <c r="AL15" s="267"/>
      <c r="AM15" s="267"/>
      <c r="AN15" s="267"/>
      <c r="AO15" s="267"/>
      <c r="AP15" s="267"/>
      <c r="AQ15" s="267"/>
      <c r="AR15" s="267"/>
      <c r="AS15" s="267"/>
      <c r="AT15" s="267"/>
      <c r="AU15" s="42"/>
      <c r="AV15" s="43"/>
      <c r="AW15" s="41"/>
      <c r="AX15" s="41"/>
      <c r="AY15" s="41"/>
      <c r="AZ15" s="41"/>
      <c r="XFD15" s="2">
        <f>'Eco-organisme'!XFD15</f>
        <v>0</v>
      </c>
    </row>
    <row r="16" spans="1:54 16384:16384" ht="19.95" customHeight="1" x14ac:dyDescent="0.25">
      <c r="A16" s="250" t="s">
        <v>48</v>
      </c>
      <c r="B16" s="250"/>
      <c r="C16" s="250"/>
      <c r="D16" s="250"/>
      <c r="E16" s="260"/>
      <c r="F16" s="261"/>
      <c r="G16" s="262"/>
      <c r="H16" s="260"/>
      <c r="I16" s="261"/>
      <c r="J16" s="262"/>
      <c r="K16" s="260"/>
      <c r="L16" s="261"/>
      <c r="M16" s="262"/>
      <c r="N16" s="260"/>
      <c r="O16" s="261"/>
      <c r="P16" s="262"/>
      <c r="Q16" s="260"/>
      <c r="R16" s="261"/>
      <c r="S16" s="262"/>
      <c r="T16" s="260"/>
      <c r="U16" s="261"/>
      <c r="V16" s="262"/>
      <c r="W16" s="260"/>
      <c r="X16" s="261"/>
      <c r="Y16" s="262"/>
      <c r="Z16" s="257"/>
      <c r="AA16" s="258"/>
      <c r="AB16" s="259"/>
      <c r="AC16" s="257"/>
      <c r="AD16" s="258"/>
      <c r="AE16" s="259"/>
      <c r="AF16" s="257"/>
      <c r="AG16" s="258"/>
      <c r="AH16" s="259"/>
      <c r="AI16" s="257"/>
      <c r="AJ16" s="258"/>
      <c r="AK16" s="259"/>
      <c r="AL16" s="257"/>
      <c r="AM16" s="258"/>
      <c r="AN16" s="259"/>
      <c r="AO16" s="257"/>
      <c r="AP16" s="258"/>
      <c r="AQ16" s="259"/>
      <c r="AR16" s="257"/>
      <c r="AS16" s="258"/>
      <c r="AT16" s="259"/>
      <c r="AU16" s="42"/>
      <c r="AV16" s="43"/>
      <c r="AW16" s="41"/>
      <c r="AX16" s="41"/>
      <c r="AY16" s="41"/>
      <c r="AZ16" s="41"/>
      <c r="XFD16" s="2">
        <f>'Eco-organisme'!XFD16</f>
        <v>0</v>
      </c>
    </row>
    <row r="17" spans="1:52 16384:16384" ht="40.200000000000003" customHeight="1" x14ac:dyDescent="0.25">
      <c r="A17" s="246" t="s">
        <v>5980</v>
      </c>
      <c r="B17" s="250"/>
      <c r="C17" s="250"/>
      <c r="D17" s="250"/>
      <c r="E17" s="252" t="s">
        <v>77</v>
      </c>
      <c r="F17" s="252"/>
      <c r="G17" s="252"/>
      <c r="H17" s="252" t="s">
        <v>78</v>
      </c>
      <c r="I17" s="252"/>
      <c r="J17" s="252"/>
      <c r="K17" s="252" t="s">
        <v>78</v>
      </c>
      <c r="L17" s="252"/>
      <c r="M17" s="252"/>
      <c r="N17" s="252" t="s">
        <v>80</v>
      </c>
      <c r="O17" s="252"/>
      <c r="P17" s="252"/>
      <c r="Q17" s="252" t="s">
        <v>80</v>
      </c>
      <c r="R17" s="252"/>
      <c r="S17" s="252"/>
      <c r="T17" s="252" t="s">
        <v>78</v>
      </c>
      <c r="U17" s="252"/>
      <c r="V17" s="252"/>
      <c r="W17" s="252" t="s">
        <v>78</v>
      </c>
      <c r="X17" s="252"/>
      <c r="Y17" s="252"/>
      <c r="Z17" s="251"/>
      <c r="AA17" s="251"/>
      <c r="AB17" s="251"/>
      <c r="AC17" s="251"/>
      <c r="AD17" s="251"/>
      <c r="AE17" s="251"/>
      <c r="AF17" s="251"/>
      <c r="AG17" s="251"/>
      <c r="AH17" s="251"/>
      <c r="AI17" s="251"/>
      <c r="AJ17" s="251"/>
      <c r="AK17" s="251"/>
      <c r="AL17" s="251"/>
      <c r="AM17" s="251"/>
      <c r="AN17" s="251"/>
      <c r="AO17" s="251"/>
      <c r="AP17" s="251"/>
      <c r="AQ17" s="251"/>
      <c r="AR17" s="251"/>
      <c r="AS17" s="251"/>
      <c r="AT17" s="251"/>
      <c r="AU17" s="42"/>
      <c r="AV17" s="43"/>
      <c r="AW17" s="41"/>
      <c r="AX17" s="41"/>
      <c r="AY17" s="41"/>
      <c r="AZ17" s="41"/>
      <c r="XFD17" s="2">
        <f>'Eco-organisme'!XFD17</f>
        <v>0</v>
      </c>
    </row>
    <row r="18" spans="1:52 16384:16384" ht="40.200000000000003" customHeight="1" x14ac:dyDescent="0.25">
      <c r="A18" s="246" t="s">
        <v>5981</v>
      </c>
      <c r="B18" s="250"/>
      <c r="C18" s="250"/>
      <c r="D18" s="250"/>
      <c r="E18" s="252" t="s">
        <v>84</v>
      </c>
      <c r="F18" s="252"/>
      <c r="G18" s="252"/>
      <c r="H18" s="252" t="s">
        <v>84</v>
      </c>
      <c r="I18" s="252"/>
      <c r="J18" s="252"/>
      <c r="K18" s="252" t="s">
        <v>84</v>
      </c>
      <c r="L18" s="252"/>
      <c r="M18" s="252"/>
      <c r="N18" s="252" t="s">
        <v>84</v>
      </c>
      <c r="O18" s="252"/>
      <c r="P18" s="252"/>
      <c r="Q18" s="252" t="s">
        <v>85</v>
      </c>
      <c r="R18" s="252"/>
      <c r="S18" s="252"/>
      <c r="T18" s="252" t="s">
        <v>84</v>
      </c>
      <c r="U18" s="252"/>
      <c r="V18" s="252"/>
      <c r="W18" s="252" t="s">
        <v>84</v>
      </c>
      <c r="X18" s="252"/>
      <c r="Y18" s="252"/>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42"/>
      <c r="AV18" s="43"/>
      <c r="AW18" s="41"/>
      <c r="AX18" s="41"/>
      <c r="AY18" s="41"/>
      <c r="AZ18" s="41"/>
      <c r="XFD18" s="2">
        <f>'Eco-organisme'!XFD18</f>
        <v>0</v>
      </c>
    </row>
    <row r="19" spans="1:52 16384:16384" ht="40.200000000000003" customHeight="1" x14ac:dyDescent="0.25">
      <c r="A19" s="246" t="s">
        <v>5940</v>
      </c>
      <c r="B19" s="250"/>
      <c r="C19" s="250"/>
      <c r="D19" s="250"/>
      <c r="E19" s="252" t="s">
        <v>5941</v>
      </c>
      <c r="F19" s="252"/>
      <c r="G19" s="252"/>
      <c r="H19" s="252" t="s">
        <v>5941</v>
      </c>
      <c r="I19" s="252"/>
      <c r="J19" s="252"/>
      <c r="K19" s="252" t="s">
        <v>5941</v>
      </c>
      <c r="L19" s="252"/>
      <c r="M19" s="252"/>
      <c r="N19" s="252" t="s">
        <v>5942</v>
      </c>
      <c r="O19" s="252"/>
      <c r="P19" s="252"/>
      <c r="Q19" s="252" t="s">
        <v>5941</v>
      </c>
      <c r="R19" s="252"/>
      <c r="S19" s="252"/>
      <c r="T19" s="252" t="s">
        <v>5941</v>
      </c>
      <c r="U19" s="252"/>
      <c r="V19" s="252"/>
      <c r="W19" s="252" t="s">
        <v>5941</v>
      </c>
      <c r="X19" s="252"/>
      <c r="Y19" s="252"/>
      <c r="Z19" s="251"/>
      <c r="AA19" s="251"/>
      <c r="AB19" s="251"/>
      <c r="AC19" s="251"/>
      <c r="AD19" s="251"/>
      <c r="AE19" s="251"/>
      <c r="AF19" s="251"/>
      <c r="AG19" s="251"/>
      <c r="AH19" s="251"/>
      <c r="AI19" s="251"/>
      <c r="AJ19" s="251"/>
      <c r="AK19" s="251"/>
      <c r="AL19" s="251"/>
      <c r="AM19" s="251"/>
      <c r="AN19" s="251"/>
      <c r="AO19" s="251"/>
      <c r="AP19" s="251"/>
      <c r="AQ19" s="251"/>
      <c r="AR19" s="251"/>
      <c r="AS19" s="251"/>
      <c r="AT19" s="251"/>
      <c r="AU19" s="42"/>
      <c r="AV19" s="43"/>
      <c r="AW19" s="41"/>
      <c r="AX19" s="41"/>
      <c r="AY19" s="41"/>
      <c r="AZ19" s="41"/>
      <c r="XFD19" s="2">
        <f>'Eco-organisme'!XFD19</f>
        <v>0</v>
      </c>
    </row>
    <row r="20" spans="1:52 16384:16384" ht="49.95" customHeight="1" x14ac:dyDescent="0.25">
      <c r="A20" s="246" t="s">
        <v>5985</v>
      </c>
      <c r="B20" s="250"/>
      <c r="C20" s="250"/>
      <c r="D20" s="250"/>
      <c r="E20" s="252"/>
      <c r="F20" s="252"/>
      <c r="G20" s="252"/>
      <c r="H20" s="252"/>
      <c r="I20" s="252"/>
      <c r="J20" s="252"/>
      <c r="K20" s="252"/>
      <c r="L20" s="252"/>
      <c r="M20" s="252"/>
      <c r="N20" s="252" t="s">
        <v>1611</v>
      </c>
      <c r="O20" s="252"/>
      <c r="P20" s="252"/>
      <c r="Q20" s="252"/>
      <c r="R20" s="252"/>
      <c r="S20" s="252"/>
      <c r="T20" s="252"/>
      <c r="U20" s="252"/>
      <c r="V20" s="252"/>
      <c r="W20" s="252"/>
      <c r="X20" s="252"/>
      <c r="Y20" s="252"/>
      <c r="Z20" s="251"/>
      <c r="AA20" s="251"/>
      <c r="AB20" s="251"/>
      <c r="AC20" s="251"/>
      <c r="AD20" s="251"/>
      <c r="AE20" s="251"/>
      <c r="AF20" s="251"/>
      <c r="AG20" s="251"/>
      <c r="AH20" s="251"/>
      <c r="AI20" s="251"/>
      <c r="AJ20" s="251"/>
      <c r="AK20" s="251"/>
      <c r="AL20" s="251"/>
      <c r="AM20" s="251"/>
      <c r="AN20" s="251"/>
      <c r="AO20" s="251"/>
      <c r="AP20" s="251"/>
      <c r="AQ20" s="251"/>
      <c r="AR20" s="251"/>
      <c r="AS20" s="251"/>
      <c r="AT20" s="251"/>
      <c r="AU20" s="251"/>
      <c r="AV20" s="251"/>
      <c r="AW20" s="251"/>
      <c r="AX20" s="41"/>
      <c r="AY20" s="41"/>
      <c r="AZ20" s="41"/>
      <c r="XFD20" s="2">
        <f>'Eco-organisme'!XFD20</f>
        <v>0</v>
      </c>
    </row>
    <row r="21" spans="1:52 16384:16384" ht="49.95" customHeight="1" x14ac:dyDescent="0.25">
      <c r="A21" s="250" t="s">
        <v>97</v>
      </c>
      <c r="B21" s="250"/>
      <c r="C21" s="250"/>
      <c r="D21" s="250"/>
      <c r="E21" s="252"/>
      <c r="F21" s="252"/>
      <c r="G21" s="252"/>
      <c r="H21" s="252"/>
      <c r="I21" s="252"/>
      <c r="J21" s="252"/>
      <c r="K21" s="252"/>
      <c r="L21" s="252"/>
      <c r="M21" s="252"/>
      <c r="N21" s="252"/>
      <c r="O21" s="252"/>
      <c r="P21" s="252"/>
      <c r="Q21" s="252"/>
      <c r="R21" s="252"/>
      <c r="S21" s="252"/>
      <c r="T21" s="252"/>
      <c r="U21" s="252"/>
      <c r="V21" s="252"/>
      <c r="W21" s="252"/>
      <c r="X21" s="252"/>
      <c r="Y21" s="252"/>
      <c r="Z21" s="251"/>
      <c r="AA21" s="251"/>
      <c r="AB21" s="251"/>
      <c r="AC21" s="251"/>
      <c r="AD21" s="251"/>
      <c r="AE21" s="251"/>
      <c r="AF21" s="251"/>
      <c r="AG21" s="251"/>
      <c r="AH21" s="251"/>
      <c r="AI21" s="251"/>
      <c r="AJ21" s="251"/>
      <c r="AK21" s="251"/>
      <c r="AL21" s="251"/>
      <c r="AM21" s="251"/>
      <c r="AN21" s="251"/>
      <c r="AO21" s="251"/>
      <c r="AP21" s="251"/>
      <c r="AQ21" s="251"/>
      <c r="AR21" s="251"/>
      <c r="AS21" s="251"/>
      <c r="AT21" s="251"/>
      <c r="AU21" s="251"/>
      <c r="AV21" s="251"/>
      <c r="AW21" s="251"/>
      <c r="AX21" s="41"/>
      <c r="AY21" s="41"/>
      <c r="AZ21" s="41"/>
      <c r="XFD21" s="2">
        <f>'Eco-organisme'!XFD21</f>
        <v>0</v>
      </c>
    </row>
    <row r="22" spans="1:52 16384:16384" ht="49.95" customHeight="1" x14ac:dyDescent="0.25">
      <c r="A22" s="250" t="s">
        <v>98</v>
      </c>
      <c r="B22" s="250"/>
      <c r="C22" s="250"/>
      <c r="D22" s="250"/>
      <c r="E22" s="252"/>
      <c r="F22" s="252"/>
      <c r="G22" s="252"/>
      <c r="H22" s="252"/>
      <c r="I22" s="252"/>
      <c r="J22" s="252"/>
      <c r="K22" s="252"/>
      <c r="L22" s="252"/>
      <c r="M22" s="252"/>
      <c r="N22" s="252"/>
      <c r="O22" s="252"/>
      <c r="P22" s="252"/>
      <c r="Q22" s="252"/>
      <c r="R22" s="252"/>
      <c r="S22" s="252"/>
      <c r="T22" s="252"/>
      <c r="U22" s="252"/>
      <c r="V22" s="252"/>
      <c r="W22" s="252"/>
      <c r="X22" s="252"/>
      <c r="Y22" s="252"/>
      <c r="Z22" s="251"/>
      <c r="AA22" s="251"/>
      <c r="AB22" s="251"/>
      <c r="AC22" s="251"/>
      <c r="AD22" s="251"/>
      <c r="AE22" s="251"/>
      <c r="AF22" s="251"/>
      <c r="AG22" s="251"/>
      <c r="AH22" s="251"/>
      <c r="AI22" s="251"/>
      <c r="AJ22" s="251"/>
      <c r="AK22" s="251"/>
      <c r="AL22" s="251"/>
      <c r="AM22" s="251"/>
      <c r="AN22" s="251"/>
      <c r="AO22" s="251"/>
      <c r="AP22" s="251"/>
      <c r="AQ22" s="251"/>
      <c r="AR22" s="251"/>
      <c r="AS22" s="251"/>
      <c r="AT22" s="251"/>
      <c r="AU22" s="251"/>
      <c r="AV22" s="251"/>
      <c r="AW22" s="251"/>
      <c r="AX22" s="41"/>
      <c r="AY22" s="41"/>
      <c r="AZ22" s="41"/>
    </row>
    <row r="23" spans="1:52 16384:16384" ht="49.95" customHeight="1" x14ac:dyDescent="0.25">
      <c r="A23" s="250" t="s">
        <v>5965</v>
      </c>
      <c r="B23" s="250"/>
      <c r="C23" s="250"/>
      <c r="D23" s="250"/>
      <c r="E23" s="252"/>
      <c r="F23" s="252"/>
      <c r="G23" s="252"/>
      <c r="H23" s="252"/>
      <c r="I23" s="252"/>
      <c r="J23" s="252"/>
      <c r="K23" s="252"/>
      <c r="L23" s="252"/>
      <c r="M23" s="252"/>
      <c r="N23" s="252"/>
      <c r="O23" s="252"/>
      <c r="P23" s="252"/>
      <c r="Q23" s="252"/>
      <c r="R23" s="252"/>
      <c r="S23" s="252"/>
      <c r="T23" s="252"/>
      <c r="U23" s="252"/>
      <c r="V23" s="252"/>
      <c r="W23" s="252"/>
      <c r="X23" s="252"/>
      <c r="Y23" s="252"/>
      <c r="Z23" s="251"/>
      <c r="AA23" s="251"/>
      <c r="AB23" s="251"/>
      <c r="AC23" s="251"/>
      <c r="AD23" s="251"/>
      <c r="AE23" s="251"/>
      <c r="AF23" s="251"/>
      <c r="AG23" s="251"/>
      <c r="AH23" s="251"/>
      <c r="AI23" s="251"/>
      <c r="AJ23" s="251"/>
      <c r="AK23" s="251"/>
      <c r="AL23" s="251"/>
      <c r="AM23" s="251"/>
      <c r="AN23" s="251"/>
      <c r="AO23" s="251"/>
      <c r="AP23" s="251"/>
      <c r="AQ23" s="251"/>
      <c r="AR23" s="251"/>
      <c r="AS23" s="251"/>
      <c r="AT23" s="251"/>
      <c r="AU23" s="251"/>
      <c r="AV23" s="251"/>
      <c r="AW23" s="251"/>
      <c r="AX23" s="41"/>
      <c r="AY23" s="41"/>
      <c r="AZ23" s="41"/>
    </row>
    <row r="24" spans="1:52 16384:16384" ht="49.95" customHeight="1" x14ac:dyDescent="0.25">
      <c r="A24" s="256" t="s">
        <v>5966</v>
      </c>
      <c r="B24" s="256"/>
      <c r="C24" s="256"/>
      <c r="D24" s="256"/>
      <c r="E24" s="252"/>
      <c r="F24" s="252"/>
      <c r="G24" s="252"/>
      <c r="H24" s="252"/>
      <c r="I24" s="252"/>
      <c r="J24" s="252"/>
      <c r="K24" s="252"/>
      <c r="L24" s="252"/>
      <c r="M24" s="252"/>
      <c r="N24" s="252"/>
      <c r="O24" s="252"/>
      <c r="P24" s="252"/>
      <c r="Q24" s="252"/>
      <c r="R24" s="252"/>
      <c r="S24" s="252"/>
      <c r="T24" s="252"/>
      <c r="U24" s="252"/>
      <c r="V24" s="252"/>
      <c r="W24" s="252"/>
      <c r="X24" s="252"/>
      <c r="Y24" s="252"/>
      <c r="Z24" s="251"/>
      <c r="AA24" s="251"/>
      <c r="AB24" s="251"/>
      <c r="AC24" s="251"/>
      <c r="AD24" s="251"/>
      <c r="AE24" s="251"/>
      <c r="AF24" s="251"/>
      <c r="AG24" s="251"/>
      <c r="AH24" s="251"/>
      <c r="AI24" s="251"/>
      <c r="AJ24" s="251"/>
      <c r="AK24" s="251"/>
      <c r="AL24" s="251"/>
      <c r="AM24" s="251"/>
      <c r="AN24" s="251"/>
      <c r="AO24" s="251"/>
      <c r="AP24" s="251"/>
      <c r="AQ24" s="251"/>
      <c r="AR24" s="251"/>
      <c r="AS24" s="251"/>
      <c r="AT24" s="251"/>
      <c r="AU24" s="251"/>
      <c r="AV24" s="251"/>
      <c r="AW24" s="251"/>
      <c r="AX24" s="41"/>
      <c r="AY24" s="41"/>
      <c r="AZ24" s="41"/>
    </row>
    <row r="25" spans="1:52 16384:16384" ht="13.8" x14ac:dyDescent="0.25">
      <c r="A25" s="253"/>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row>
    <row r="26" spans="1:52 16384:16384" ht="31.95" customHeight="1" x14ac:dyDescent="0.25">
      <c r="A26" s="209" t="s">
        <v>11</v>
      </c>
      <c r="B26" s="204"/>
      <c r="C26" s="204"/>
      <c r="D26" s="204"/>
      <c r="E26" s="254" t="s">
        <v>12</v>
      </c>
      <c r="F26" s="254"/>
      <c r="G26" s="254"/>
      <c r="H26" s="254" t="s">
        <v>13</v>
      </c>
      <c r="I26" s="254"/>
      <c r="J26" s="254"/>
      <c r="K26" s="254" t="s">
        <v>13</v>
      </c>
      <c r="L26" s="254"/>
      <c r="M26" s="254"/>
      <c r="N26" s="254" t="s">
        <v>13</v>
      </c>
      <c r="O26" s="254"/>
      <c r="P26" s="254"/>
      <c r="Q26" s="254" t="s">
        <v>12</v>
      </c>
      <c r="R26" s="254"/>
      <c r="S26" s="254"/>
      <c r="T26" s="254" t="s">
        <v>12</v>
      </c>
      <c r="U26" s="254"/>
      <c r="V26" s="254"/>
      <c r="W26" s="254" t="s">
        <v>12</v>
      </c>
      <c r="X26" s="254"/>
      <c r="Y26" s="254"/>
      <c r="Z26" s="255"/>
      <c r="AA26" s="255"/>
      <c r="AB26" s="255"/>
      <c r="AC26" s="255"/>
      <c r="AD26" s="255"/>
      <c r="AE26" s="255"/>
      <c r="AF26" s="255"/>
      <c r="AG26" s="255"/>
      <c r="AH26" s="255"/>
      <c r="AI26" s="255"/>
      <c r="AJ26" s="255"/>
      <c r="AK26" s="255"/>
      <c r="AL26" s="255"/>
      <c r="AM26" s="255"/>
      <c r="AN26" s="255"/>
      <c r="AO26" s="255"/>
      <c r="AP26" s="255"/>
      <c r="AQ26" s="255"/>
      <c r="AR26" s="255"/>
      <c r="AS26" s="255"/>
      <c r="AT26" s="255"/>
      <c r="AU26" s="42"/>
      <c r="AV26" s="43"/>
      <c r="AW26" s="41"/>
      <c r="AX26" s="41"/>
      <c r="AY26" s="41"/>
      <c r="AZ26" s="41"/>
    </row>
    <row r="27" spans="1:52 16384:16384" ht="43.2" customHeight="1" x14ac:dyDescent="0.25">
      <c r="A27" s="246" t="s">
        <v>127</v>
      </c>
      <c r="B27" s="250"/>
      <c r="C27" s="250"/>
      <c r="D27" s="250"/>
      <c r="E27" s="252" t="s">
        <v>109</v>
      </c>
      <c r="F27" s="252"/>
      <c r="G27" s="252"/>
      <c r="H27" s="252"/>
      <c r="I27" s="252"/>
      <c r="J27" s="252"/>
      <c r="K27" s="252"/>
      <c r="L27" s="252"/>
      <c r="M27" s="252"/>
      <c r="N27" s="252"/>
      <c r="O27" s="252"/>
      <c r="P27" s="252"/>
      <c r="Q27" s="252"/>
      <c r="R27" s="252"/>
      <c r="S27" s="252"/>
      <c r="T27" s="252"/>
      <c r="U27" s="252"/>
      <c r="V27" s="252"/>
      <c r="W27" s="252"/>
      <c r="X27" s="252"/>
      <c r="Y27" s="252"/>
      <c r="Z27" s="251"/>
      <c r="AA27" s="251"/>
      <c r="AB27" s="251"/>
      <c r="AC27" s="251"/>
      <c r="AD27" s="251"/>
      <c r="AE27" s="251"/>
      <c r="AF27" s="251"/>
      <c r="AG27" s="251"/>
      <c r="AH27" s="251"/>
      <c r="AI27" s="251"/>
      <c r="AJ27" s="251"/>
      <c r="AK27" s="251"/>
      <c r="AL27" s="251"/>
      <c r="AM27" s="251"/>
      <c r="AN27" s="251"/>
      <c r="AO27" s="251"/>
      <c r="AP27" s="251"/>
      <c r="AQ27" s="251"/>
      <c r="AR27" s="251"/>
      <c r="AS27" s="251"/>
      <c r="AT27" s="251"/>
      <c r="AU27" s="42"/>
      <c r="AV27" s="43"/>
      <c r="AW27" s="41"/>
      <c r="AX27" s="41"/>
      <c r="AY27" s="41"/>
      <c r="AZ27" s="41"/>
    </row>
    <row r="28" spans="1:52 16384:16384" ht="40.200000000000003" customHeight="1" x14ac:dyDescent="0.25">
      <c r="A28" s="250" t="s">
        <v>100</v>
      </c>
      <c r="B28" s="250"/>
      <c r="C28" s="250"/>
      <c r="D28" s="250"/>
      <c r="E28" s="252" t="s">
        <v>103</v>
      </c>
      <c r="F28" s="252"/>
      <c r="G28" s="252"/>
      <c r="H28" s="252"/>
      <c r="I28" s="252"/>
      <c r="J28" s="252"/>
      <c r="K28" s="252"/>
      <c r="L28" s="252"/>
      <c r="M28" s="252"/>
      <c r="N28" s="252"/>
      <c r="O28" s="252"/>
      <c r="P28" s="252"/>
      <c r="Q28" s="252"/>
      <c r="R28" s="252"/>
      <c r="S28" s="252"/>
      <c r="T28" s="252"/>
      <c r="U28" s="252"/>
      <c r="V28" s="252"/>
      <c r="W28" s="252"/>
      <c r="X28" s="252"/>
      <c r="Y28" s="252"/>
      <c r="Z28" s="251"/>
      <c r="AA28" s="251"/>
      <c r="AB28" s="251"/>
      <c r="AC28" s="251"/>
      <c r="AD28" s="251"/>
      <c r="AE28" s="251"/>
      <c r="AF28" s="251"/>
      <c r="AG28" s="251"/>
      <c r="AH28" s="251"/>
      <c r="AI28" s="251"/>
      <c r="AJ28" s="251"/>
      <c r="AK28" s="251"/>
      <c r="AL28" s="251"/>
      <c r="AM28" s="251"/>
      <c r="AN28" s="251"/>
      <c r="AO28" s="251"/>
      <c r="AP28" s="251"/>
      <c r="AQ28" s="251"/>
      <c r="AR28" s="251"/>
      <c r="AS28" s="251"/>
      <c r="AT28" s="251"/>
      <c r="AU28" s="42"/>
      <c r="AV28" s="43"/>
      <c r="AW28" s="41"/>
      <c r="AX28" s="41"/>
      <c r="AY28" s="41"/>
      <c r="AZ28" s="41"/>
    </row>
    <row r="29" spans="1:52 16384:16384" x14ac:dyDescent="0.25">
      <c r="A29" s="250" t="s">
        <v>110</v>
      </c>
      <c r="B29" s="250"/>
      <c r="C29" s="250"/>
      <c r="D29" s="250"/>
      <c r="E29" s="252"/>
      <c r="F29" s="252"/>
      <c r="G29" s="252"/>
      <c r="H29" s="252"/>
      <c r="I29" s="252"/>
      <c r="J29" s="252"/>
      <c r="K29" s="252"/>
      <c r="L29" s="252"/>
      <c r="M29" s="252"/>
      <c r="N29" s="252"/>
      <c r="O29" s="252"/>
      <c r="P29" s="252"/>
      <c r="Q29" s="252"/>
      <c r="R29" s="252"/>
      <c r="S29" s="252"/>
      <c r="T29" s="252"/>
      <c r="U29" s="252"/>
      <c r="V29" s="252"/>
      <c r="W29" s="252"/>
      <c r="X29" s="252"/>
      <c r="Y29" s="252"/>
      <c r="Z29" s="251"/>
      <c r="AA29" s="251"/>
      <c r="AB29" s="251"/>
      <c r="AC29" s="251"/>
      <c r="AD29" s="251"/>
      <c r="AE29" s="251"/>
      <c r="AF29" s="251"/>
      <c r="AG29" s="251"/>
      <c r="AH29" s="251"/>
      <c r="AI29" s="251"/>
      <c r="AJ29" s="251"/>
      <c r="AK29" s="251"/>
      <c r="AL29" s="251"/>
      <c r="AM29" s="251"/>
      <c r="AN29" s="251"/>
      <c r="AO29" s="251"/>
      <c r="AP29" s="251"/>
      <c r="AQ29" s="251"/>
      <c r="AR29" s="251"/>
      <c r="AS29" s="251"/>
      <c r="AT29" s="251"/>
      <c r="AU29" s="42"/>
      <c r="AV29" s="43"/>
      <c r="AW29" s="41"/>
      <c r="AX29" s="41"/>
      <c r="AY29" s="41"/>
      <c r="AZ29" s="41"/>
    </row>
    <row r="30" spans="1:52 16384:16384" x14ac:dyDescent="0.25">
      <c r="A30" s="250" t="s">
        <v>6432</v>
      </c>
      <c r="B30" s="250"/>
      <c r="C30" s="250"/>
      <c r="D30" s="250"/>
      <c r="E30" s="240"/>
      <c r="F30" s="241"/>
      <c r="G30" s="242"/>
      <c r="H30" s="240"/>
      <c r="I30" s="241"/>
      <c r="J30" s="242"/>
      <c r="K30" s="240"/>
      <c r="L30" s="241"/>
      <c r="M30" s="242"/>
      <c r="N30" s="240"/>
      <c r="O30" s="241"/>
      <c r="P30" s="242"/>
      <c r="Q30" s="240"/>
      <c r="R30" s="241"/>
      <c r="S30" s="242"/>
      <c r="T30" s="240"/>
      <c r="U30" s="241"/>
      <c r="V30" s="242"/>
      <c r="W30" s="240"/>
      <c r="X30" s="241"/>
      <c r="Y30" s="242"/>
      <c r="Z30" s="243"/>
      <c r="AA30" s="244"/>
      <c r="AB30" s="245"/>
      <c r="AC30" s="243"/>
      <c r="AD30" s="244"/>
      <c r="AE30" s="245"/>
      <c r="AF30" s="243"/>
      <c r="AG30" s="244"/>
      <c r="AH30" s="245"/>
      <c r="AI30" s="243"/>
      <c r="AJ30" s="244"/>
      <c r="AK30" s="245"/>
      <c r="AL30" s="243"/>
      <c r="AM30" s="244"/>
      <c r="AN30" s="245"/>
      <c r="AO30" s="243"/>
      <c r="AP30" s="244"/>
      <c r="AQ30" s="245"/>
      <c r="AR30" s="243"/>
      <c r="AS30" s="244"/>
      <c r="AT30" s="245"/>
      <c r="AU30" s="42"/>
      <c r="AV30" s="43"/>
      <c r="AW30" s="41"/>
      <c r="AX30" s="41"/>
      <c r="AY30" s="41"/>
      <c r="AZ30" s="41"/>
    </row>
    <row r="31" spans="1:52 16384:16384" x14ac:dyDescent="0.25">
      <c r="A31" s="250" t="s">
        <v>6433</v>
      </c>
      <c r="B31" s="250"/>
      <c r="C31" s="250"/>
      <c r="D31" s="250"/>
      <c r="E31" s="240"/>
      <c r="F31" s="241"/>
      <c r="G31" s="242"/>
      <c r="H31" s="240"/>
      <c r="I31" s="241"/>
      <c r="J31" s="242"/>
      <c r="K31" s="240"/>
      <c r="L31" s="241"/>
      <c r="M31" s="242"/>
      <c r="N31" s="240"/>
      <c r="O31" s="241"/>
      <c r="P31" s="242"/>
      <c r="Q31" s="240"/>
      <c r="R31" s="241"/>
      <c r="S31" s="242"/>
      <c r="T31" s="240"/>
      <c r="U31" s="241"/>
      <c r="V31" s="242"/>
      <c r="W31" s="240"/>
      <c r="X31" s="241"/>
      <c r="Y31" s="242"/>
      <c r="Z31" s="243"/>
      <c r="AA31" s="244"/>
      <c r="AB31" s="245"/>
      <c r="AC31" s="243"/>
      <c r="AD31" s="244"/>
      <c r="AE31" s="245"/>
      <c r="AF31" s="243"/>
      <c r="AG31" s="244"/>
      <c r="AH31" s="245"/>
      <c r="AI31" s="243"/>
      <c r="AJ31" s="244"/>
      <c r="AK31" s="245"/>
      <c r="AL31" s="243"/>
      <c r="AM31" s="244"/>
      <c r="AN31" s="245"/>
      <c r="AO31" s="243"/>
      <c r="AP31" s="244"/>
      <c r="AQ31" s="245"/>
      <c r="AR31" s="243"/>
      <c r="AS31" s="244"/>
      <c r="AT31" s="245"/>
      <c r="AU31" s="42"/>
      <c r="AV31" s="43"/>
      <c r="AW31" s="41"/>
      <c r="AX31" s="41"/>
      <c r="AY31" s="41"/>
      <c r="AZ31" s="41"/>
    </row>
    <row r="32" spans="1:52 16384:16384" x14ac:dyDescent="0.25">
      <c r="A32" s="250" t="s">
        <v>6434</v>
      </c>
      <c r="B32" s="250"/>
      <c r="C32" s="250"/>
      <c r="D32" s="250"/>
      <c r="E32" s="240"/>
      <c r="F32" s="241"/>
      <c r="G32" s="242"/>
      <c r="H32" s="240"/>
      <c r="I32" s="241"/>
      <c r="J32" s="242"/>
      <c r="K32" s="240"/>
      <c r="L32" s="241"/>
      <c r="M32" s="242"/>
      <c r="N32" s="240"/>
      <c r="O32" s="241"/>
      <c r="P32" s="242"/>
      <c r="Q32" s="240"/>
      <c r="R32" s="241"/>
      <c r="S32" s="242"/>
      <c r="T32" s="240"/>
      <c r="U32" s="241"/>
      <c r="V32" s="242"/>
      <c r="W32" s="240"/>
      <c r="X32" s="241"/>
      <c r="Y32" s="242"/>
      <c r="Z32" s="243"/>
      <c r="AA32" s="244"/>
      <c r="AB32" s="245"/>
      <c r="AC32" s="243"/>
      <c r="AD32" s="244"/>
      <c r="AE32" s="245"/>
      <c r="AF32" s="243"/>
      <c r="AG32" s="244"/>
      <c r="AH32" s="245"/>
      <c r="AI32" s="243"/>
      <c r="AJ32" s="244"/>
      <c r="AK32" s="245"/>
      <c r="AL32" s="243"/>
      <c r="AM32" s="244"/>
      <c r="AN32" s="245"/>
      <c r="AO32" s="243"/>
      <c r="AP32" s="244"/>
      <c r="AQ32" s="245"/>
      <c r="AR32" s="243"/>
      <c r="AS32" s="244"/>
      <c r="AT32" s="245"/>
      <c r="AU32" s="42"/>
      <c r="AV32" s="43"/>
      <c r="AW32" s="41"/>
      <c r="AX32" s="41"/>
      <c r="AY32" s="41"/>
      <c r="AZ32" s="41"/>
    </row>
    <row r="33" spans="1:52" ht="27" customHeight="1" x14ac:dyDescent="0.25">
      <c r="A33" s="246" t="s">
        <v>6435</v>
      </c>
      <c r="B33" s="246"/>
      <c r="C33" s="246"/>
      <c r="D33" s="246"/>
      <c r="E33" s="240"/>
      <c r="F33" s="241"/>
      <c r="G33" s="242"/>
      <c r="H33" s="240"/>
      <c r="I33" s="241"/>
      <c r="J33" s="242"/>
      <c r="K33" s="240"/>
      <c r="L33" s="241"/>
      <c r="M33" s="242"/>
      <c r="N33" s="240"/>
      <c r="O33" s="241"/>
      <c r="P33" s="242"/>
      <c r="Q33" s="240"/>
      <c r="R33" s="241"/>
      <c r="S33" s="242"/>
      <c r="T33" s="240"/>
      <c r="U33" s="241"/>
      <c r="V33" s="242"/>
      <c r="W33" s="240"/>
      <c r="X33" s="241"/>
      <c r="Y33" s="242"/>
      <c r="Z33" s="247"/>
      <c r="AA33" s="248"/>
      <c r="AB33" s="249"/>
      <c r="AC33" s="247"/>
      <c r="AD33" s="248"/>
      <c r="AE33" s="249"/>
      <c r="AF33" s="247"/>
      <c r="AG33" s="248"/>
      <c r="AH33" s="249"/>
      <c r="AI33" s="247"/>
      <c r="AJ33" s="248"/>
      <c r="AK33" s="249"/>
      <c r="AL33" s="247"/>
      <c r="AM33" s="248"/>
      <c r="AN33" s="249"/>
      <c r="AO33" s="247"/>
      <c r="AP33" s="248"/>
      <c r="AQ33" s="249"/>
      <c r="AR33" s="247"/>
      <c r="AS33" s="248"/>
      <c r="AT33" s="249"/>
      <c r="AU33" s="42"/>
      <c r="AV33" s="43"/>
      <c r="AW33" s="41"/>
      <c r="AX33" s="41"/>
      <c r="AY33" s="41"/>
      <c r="AZ33" s="41"/>
    </row>
    <row r="34" spans="1:52" ht="27" customHeight="1" x14ac:dyDescent="0.25">
      <c r="A34" s="246" t="s">
        <v>5987</v>
      </c>
      <c r="B34" s="246"/>
      <c r="C34" s="246"/>
      <c r="D34" s="246"/>
      <c r="E34" s="240"/>
      <c r="F34" s="241"/>
      <c r="G34" s="242"/>
      <c r="H34" s="240"/>
      <c r="I34" s="241"/>
      <c r="J34" s="242"/>
      <c r="K34" s="240"/>
      <c r="L34" s="241"/>
      <c r="M34" s="242"/>
      <c r="N34" s="240"/>
      <c r="O34" s="241"/>
      <c r="P34" s="242"/>
      <c r="Q34" s="240"/>
      <c r="R34" s="241"/>
      <c r="S34" s="242"/>
      <c r="T34" s="240"/>
      <c r="U34" s="241"/>
      <c r="V34" s="242"/>
      <c r="W34" s="240"/>
      <c r="X34" s="241"/>
      <c r="Y34" s="242"/>
      <c r="Z34" s="243"/>
      <c r="AA34" s="244"/>
      <c r="AB34" s="245"/>
      <c r="AC34" s="243"/>
      <c r="AD34" s="244"/>
      <c r="AE34" s="245"/>
      <c r="AF34" s="243"/>
      <c r="AG34" s="244"/>
      <c r="AH34" s="245"/>
      <c r="AI34" s="243"/>
      <c r="AJ34" s="244"/>
      <c r="AK34" s="245"/>
      <c r="AL34" s="243"/>
      <c r="AM34" s="244"/>
      <c r="AN34" s="245"/>
      <c r="AO34" s="243"/>
      <c r="AP34" s="244"/>
      <c r="AQ34" s="245"/>
      <c r="AR34" s="243"/>
      <c r="AS34" s="244"/>
      <c r="AT34" s="245"/>
      <c r="AU34" s="42"/>
      <c r="AV34" s="43"/>
      <c r="AW34" s="41"/>
      <c r="AX34" s="41"/>
      <c r="AY34" s="41"/>
      <c r="AZ34" s="41"/>
    </row>
    <row r="35" spans="1:52" ht="27" customHeight="1" x14ac:dyDescent="0.25">
      <c r="A35" s="246" t="s">
        <v>5988</v>
      </c>
      <c r="B35" s="246"/>
      <c r="C35" s="246"/>
      <c r="D35" s="246"/>
      <c r="E35" s="240"/>
      <c r="F35" s="241"/>
      <c r="G35" s="242"/>
      <c r="H35" s="240"/>
      <c r="I35" s="241"/>
      <c r="J35" s="242"/>
      <c r="K35" s="240"/>
      <c r="L35" s="241"/>
      <c r="M35" s="242"/>
      <c r="N35" s="240"/>
      <c r="O35" s="241"/>
      <c r="P35" s="242"/>
      <c r="Q35" s="240"/>
      <c r="R35" s="241"/>
      <c r="S35" s="242"/>
      <c r="T35" s="240"/>
      <c r="U35" s="241"/>
      <c r="V35" s="242"/>
      <c r="W35" s="240"/>
      <c r="X35" s="241"/>
      <c r="Y35" s="242"/>
      <c r="Z35" s="243"/>
      <c r="AA35" s="244"/>
      <c r="AB35" s="245"/>
      <c r="AC35" s="243"/>
      <c r="AD35" s="244"/>
      <c r="AE35" s="245"/>
      <c r="AF35" s="243"/>
      <c r="AG35" s="244"/>
      <c r="AH35" s="245"/>
      <c r="AI35" s="243"/>
      <c r="AJ35" s="244"/>
      <c r="AK35" s="245"/>
      <c r="AL35" s="243"/>
      <c r="AM35" s="244"/>
      <c r="AN35" s="245"/>
      <c r="AO35" s="243"/>
      <c r="AP35" s="244"/>
      <c r="AQ35" s="245"/>
      <c r="AR35" s="243"/>
      <c r="AS35" s="244"/>
      <c r="AT35" s="245"/>
      <c r="AU35" s="42"/>
      <c r="AV35" s="43"/>
      <c r="AW35" s="41"/>
      <c r="AX35" s="41"/>
      <c r="AY35" s="41"/>
      <c r="AZ35" s="41"/>
    </row>
    <row r="36" spans="1:52" ht="13.2" customHeight="1" x14ac:dyDescent="0.25">
      <c r="A36" s="239" t="s">
        <v>6428</v>
      </c>
      <c r="B36" s="231"/>
      <c r="C36" s="231"/>
      <c r="D36" s="231"/>
      <c r="E36" s="218" t="s">
        <v>135</v>
      </c>
      <c r="F36" s="219"/>
      <c r="G36" s="220"/>
      <c r="H36" s="218"/>
      <c r="I36" s="219"/>
      <c r="J36" s="220"/>
      <c r="K36" s="218"/>
      <c r="L36" s="219"/>
      <c r="M36" s="220"/>
      <c r="N36" s="218"/>
      <c r="O36" s="219"/>
      <c r="P36" s="220"/>
      <c r="Q36" s="218" t="s">
        <v>135</v>
      </c>
      <c r="R36" s="219"/>
      <c r="S36" s="220"/>
      <c r="T36" s="218" t="s">
        <v>6675</v>
      </c>
      <c r="U36" s="219"/>
      <c r="V36" s="220"/>
      <c r="W36" s="218" t="s">
        <v>6675</v>
      </c>
      <c r="X36" s="219"/>
      <c r="Y36" s="220"/>
      <c r="Z36" s="227"/>
      <c r="AA36" s="228"/>
      <c r="AB36" s="229"/>
      <c r="AC36" s="227"/>
      <c r="AD36" s="228"/>
      <c r="AE36" s="229"/>
      <c r="AF36" s="227"/>
      <c r="AG36" s="228"/>
      <c r="AH36" s="229"/>
      <c r="AI36" s="227"/>
      <c r="AJ36" s="228"/>
      <c r="AK36" s="229"/>
      <c r="AL36" s="227"/>
      <c r="AM36" s="228"/>
      <c r="AN36" s="229"/>
      <c r="AO36" s="227"/>
      <c r="AP36" s="228"/>
      <c r="AQ36" s="229"/>
      <c r="AR36" s="227"/>
      <c r="AS36" s="228"/>
      <c r="AT36" s="229"/>
      <c r="AU36" s="42"/>
      <c r="AV36" s="43"/>
      <c r="AW36" s="41"/>
      <c r="AX36" s="41"/>
      <c r="AY36" s="41"/>
      <c r="AZ36" s="41"/>
    </row>
    <row r="37" spans="1:52" x14ac:dyDescent="0.25">
      <c r="A37" s="235" t="s">
        <v>123</v>
      </c>
      <c r="B37" s="235"/>
      <c r="C37" s="235"/>
      <c r="D37" s="235"/>
      <c r="E37" s="236">
        <v>0.44999998807907104</v>
      </c>
      <c r="F37" s="237"/>
      <c r="G37" s="238"/>
      <c r="H37" s="236"/>
      <c r="I37" s="237"/>
      <c r="J37" s="238"/>
      <c r="K37" s="236"/>
      <c r="L37" s="237"/>
      <c r="M37" s="238"/>
      <c r="N37" s="236"/>
      <c r="O37" s="237"/>
      <c r="P37" s="238"/>
      <c r="Q37" s="236">
        <v>0</v>
      </c>
      <c r="R37" s="237"/>
      <c r="S37" s="238"/>
      <c r="T37" s="236">
        <v>1</v>
      </c>
      <c r="U37" s="237"/>
      <c r="V37" s="238"/>
      <c r="W37" s="236">
        <v>1</v>
      </c>
      <c r="X37" s="237"/>
      <c r="Y37" s="238"/>
      <c r="Z37" s="232"/>
      <c r="AA37" s="233"/>
      <c r="AB37" s="234"/>
      <c r="AC37" s="232"/>
      <c r="AD37" s="233"/>
      <c r="AE37" s="234"/>
      <c r="AF37" s="232"/>
      <c r="AG37" s="233"/>
      <c r="AH37" s="234"/>
      <c r="AI37" s="232"/>
      <c r="AJ37" s="233"/>
      <c r="AK37" s="234"/>
      <c r="AL37" s="232"/>
      <c r="AM37" s="233"/>
      <c r="AN37" s="234"/>
      <c r="AO37" s="232"/>
      <c r="AP37" s="233"/>
      <c r="AQ37" s="234"/>
      <c r="AR37" s="232"/>
      <c r="AS37" s="233"/>
      <c r="AT37" s="234"/>
      <c r="AU37" s="42"/>
      <c r="AV37" s="43"/>
      <c r="AW37" s="41"/>
      <c r="AX37" s="41"/>
      <c r="AY37" s="41"/>
      <c r="AZ37" s="41"/>
    </row>
    <row r="38" spans="1:52" x14ac:dyDescent="0.25">
      <c r="A38" s="231" t="s">
        <v>6429</v>
      </c>
      <c r="B38" s="231"/>
      <c r="C38" s="231"/>
      <c r="D38" s="231"/>
      <c r="E38" s="218" t="s">
        <v>6675</v>
      </c>
      <c r="F38" s="219"/>
      <c r="G38" s="220"/>
      <c r="H38" s="218"/>
      <c r="I38" s="219"/>
      <c r="J38" s="220"/>
      <c r="K38" s="218"/>
      <c r="L38" s="219"/>
      <c r="M38" s="220"/>
      <c r="N38" s="218"/>
      <c r="O38" s="219"/>
      <c r="P38" s="220"/>
      <c r="Q38" s="218"/>
      <c r="R38" s="219"/>
      <c r="S38" s="220"/>
      <c r="T38" s="218"/>
      <c r="U38" s="219"/>
      <c r="V38" s="220"/>
      <c r="W38" s="218"/>
      <c r="X38" s="219"/>
      <c r="Y38" s="220"/>
      <c r="Z38" s="227"/>
      <c r="AA38" s="228"/>
      <c r="AB38" s="229"/>
      <c r="AC38" s="227"/>
      <c r="AD38" s="228"/>
      <c r="AE38" s="229"/>
      <c r="AF38" s="227"/>
      <c r="AG38" s="228"/>
      <c r="AH38" s="229"/>
      <c r="AI38" s="227"/>
      <c r="AJ38" s="228"/>
      <c r="AK38" s="229"/>
      <c r="AL38" s="227"/>
      <c r="AM38" s="228"/>
      <c r="AN38" s="229"/>
      <c r="AO38" s="227"/>
      <c r="AP38" s="228"/>
      <c r="AQ38" s="229"/>
      <c r="AR38" s="227"/>
      <c r="AS38" s="228"/>
      <c r="AT38" s="229"/>
      <c r="AU38" s="42"/>
      <c r="AV38" s="43"/>
      <c r="AW38" s="41"/>
      <c r="AX38" s="41"/>
      <c r="AY38" s="41"/>
      <c r="AZ38" s="41"/>
    </row>
    <row r="39" spans="1:52" x14ac:dyDescent="0.25">
      <c r="A39" s="235" t="s">
        <v>124</v>
      </c>
      <c r="B39" s="235"/>
      <c r="C39" s="235"/>
      <c r="D39" s="235"/>
      <c r="E39" s="236">
        <v>0.55000001192092896</v>
      </c>
      <c r="F39" s="237"/>
      <c r="G39" s="238"/>
      <c r="H39" s="236"/>
      <c r="I39" s="237"/>
      <c r="J39" s="238"/>
      <c r="K39" s="236"/>
      <c r="L39" s="237"/>
      <c r="M39" s="238"/>
      <c r="N39" s="236"/>
      <c r="O39" s="237"/>
      <c r="P39" s="238"/>
      <c r="Q39" s="236"/>
      <c r="R39" s="237"/>
      <c r="S39" s="238"/>
      <c r="T39" s="236"/>
      <c r="U39" s="237"/>
      <c r="V39" s="238"/>
      <c r="W39" s="236"/>
      <c r="X39" s="237"/>
      <c r="Y39" s="238"/>
      <c r="Z39" s="232"/>
      <c r="AA39" s="233"/>
      <c r="AB39" s="234"/>
      <c r="AC39" s="232"/>
      <c r="AD39" s="233"/>
      <c r="AE39" s="234"/>
      <c r="AF39" s="232"/>
      <c r="AG39" s="233"/>
      <c r="AH39" s="234"/>
      <c r="AI39" s="232"/>
      <c r="AJ39" s="233"/>
      <c r="AK39" s="234"/>
      <c r="AL39" s="232"/>
      <c r="AM39" s="233"/>
      <c r="AN39" s="234"/>
      <c r="AO39" s="232"/>
      <c r="AP39" s="233"/>
      <c r="AQ39" s="234"/>
      <c r="AR39" s="232"/>
      <c r="AS39" s="233"/>
      <c r="AT39" s="234"/>
      <c r="AU39" s="42"/>
      <c r="AV39" s="43"/>
      <c r="AW39" s="41"/>
      <c r="AX39" s="41"/>
      <c r="AY39" s="41"/>
      <c r="AZ39" s="41"/>
    </row>
    <row r="40" spans="1:52" x14ac:dyDescent="0.25">
      <c r="A40" s="231" t="s">
        <v>6430</v>
      </c>
      <c r="B40" s="231"/>
      <c r="C40" s="231"/>
      <c r="D40" s="231"/>
      <c r="E40" s="218"/>
      <c r="F40" s="219"/>
      <c r="G40" s="220"/>
      <c r="H40" s="218"/>
      <c r="I40" s="219"/>
      <c r="J40" s="220"/>
      <c r="K40" s="218"/>
      <c r="L40" s="219"/>
      <c r="M40" s="220"/>
      <c r="N40" s="218"/>
      <c r="O40" s="219"/>
      <c r="P40" s="220"/>
      <c r="Q40" s="218"/>
      <c r="R40" s="219"/>
      <c r="S40" s="220"/>
      <c r="T40" s="218"/>
      <c r="U40" s="219"/>
      <c r="V40" s="220"/>
      <c r="W40" s="218"/>
      <c r="X40" s="219"/>
      <c r="Y40" s="220"/>
      <c r="Z40" s="227"/>
      <c r="AA40" s="228"/>
      <c r="AB40" s="229"/>
      <c r="AC40" s="227"/>
      <c r="AD40" s="228"/>
      <c r="AE40" s="229"/>
      <c r="AF40" s="227"/>
      <c r="AG40" s="228"/>
      <c r="AH40" s="229"/>
      <c r="AI40" s="227"/>
      <c r="AJ40" s="228"/>
      <c r="AK40" s="229"/>
      <c r="AL40" s="227"/>
      <c r="AM40" s="228"/>
      <c r="AN40" s="229"/>
      <c r="AO40" s="227"/>
      <c r="AP40" s="228"/>
      <c r="AQ40" s="229"/>
      <c r="AR40" s="227"/>
      <c r="AS40" s="228"/>
      <c r="AT40" s="229"/>
      <c r="AU40" s="42"/>
      <c r="AV40" s="43"/>
      <c r="AW40" s="41"/>
      <c r="AX40" s="41"/>
      <c r="AY40" s="41"/>
      <c r="AZ40" s="41"/>
    </row>
    <row r="41" spans="1:52" x14ac:dyDescent="0.25">
      <c r="A41" s="235" t="s">
        <v>125</v>
      </c>
      <c r="B41" s="235"/>
      <c r="C41" s="235"/>
      <c r="D41" s="235"/>
      <c r="E41" s="236"/>
      <c r="F41" s="237"/>
      <c r="G41" s="238"/>
      <c r="H41" s="236"/>
      <c r="I41" s="237"/>
      <c r="J41" s="238"/>
      <c r="K41" s="236"/>
      <c r="L41" s="237"/>
      <c r="M41" s="238"/>
      <c r="N41" s="236"/>
      <c r="O41" s="237"/>
      <c r="P41" s="238"/>
      <c r="Q41" s="236"/>
      <c r="R41" s="237"/>
      <c r="S41" s="238"/>
      <c r="T41" s="236"/>
      <c r="U41" s="237"/>
      <c r="V41" s="238"/>
      <c r="W41" s="236"/>
      <c r="X41" s="237"/>
      <c r="Y41" s="238"/>
      <c r="Z41" s="232"/>
      <c r="AA41" s="233"/>
      <c r="AB41" s="234"/>
      <c r="AC41" s="232"/>
      <c r="AD41" s="233"/>
      <c r="AE41" s="234"/>
      <c r="AF41" s="232"/>
      <c r="AG41" s="233"/>
      <c r="AH41" s="234"/>
      <c r="AI41" s="232"/>
      <c r="AJ41" s="233"/>
      <c r="AK41" s="234"/>
      <c r="AL41" s="232"/>
      <c r="AM41" s="233"/>
      <c r="AN41" s="234"/>
      <c r="AO41" s="232"/>
      <c r="AP41" s="233"/>
      <c r="AQ41" s="234"/>
      <c r="AR41" s="232"/>
      <c r="AS41" s="233"/>
      <c r="AT41" s="234"/>
      <c r="AU41" s="42"/>
      <c r="AV41" s="43"/>
      <c r="AW41" s="41"/>
      <c r="AX41" s="41"/>
      <c r="AY41" s="41"/>
      <c r="AZ41" s="41"/>
    </row>
    <row r="42" spans="1:52" x14ac:dyDescent="0.25">
      <c r="A42" s="231" t="s">
        <v>6431</v>
      </c>
      <c r="B42" s="231"/>
      <c r="C42" s="231"/>
      <c r="D42" s="231"/>
      <c r="E42" s="218"/>
      <c r="F42" s="219"/>
      <c r="G42" s="220"/>
      <c r="H42" s="218"/>
      <c r="I42" s="219"/>
      <c r="J42" s="220"/>
      <c r="K42" s="218"/>
      <c r="L42" s="219"/>
      <c r="M42" s="220"/>
      <c r="N42" s="218"/>
      <c r="O42" s="219"/>
      <c r="P42" s="220"/>
      <c r="Q42" s="218"/>
      <c r="R42" s="219"/>
      <c r="S42" s="220"/>
      <c r="T42" s="218"/>
      <c r="U42" s="219"/>
      <c r="V42" s="220"/>
      <c r="W42" s="218"/>
      <c r="X42" s="219"/>
      <c r="Y42" s="220"/>
      <c r="Z42" s="227"/>
      <c r="AA42" s="228"/>
      <c r="AB42" s="229"/>
      <c r="AC42" s="227"/>
      <c r="AD42" s="228"/>
      <c r="AE42" s="229"/>
      <c r="AF42" s="227"/>
      <c r="AG42" s="228"/>
      <c r="AH42" s="229"/>
      <c r="AI42" s="227"/>
      <c r="AJ42" s="228"/>
      <c r="AK42" s="229"/>
      <c r="AL42" s="227"/>
      <c r="AM42" s="228"/>
      <c r="AN42" s="229"/>
      <c r="AO42" s="227"/>
      <c r="AP42" s="228"/>
      <c r="AQ42" s="229"/>
      <c r="AR42" s="227"/>
      <c r="AS42" s="228"/>
      <c r="AT42" s="229"/>
      <c r="AU42" s="42"/>
      <c r="AV42" s="43"/>
      <c r="AW42" s="41"/>
      <c r="AX42" s="41"/>
      <c r="AY42" s="41"/>
      <c r="AZ42" s="41"/>
    </row>
    <row r="43" spans="1:52" x14ac:dyDescent="0.25">
      <c r="A43" s="230" t="s">
        <v>126</v>
      </c>
      <c r="B43" s="230"/>
      <c r="C43" s="230"/>
      <c r="D43" s="230"/>
      <c r="E43" s="224"/>
      <c r="F43" s="225"/>
      <c r="G43" s="226"/>
      <c r="H43" s="224"/>
      <c r="I43" s="225"/>
      <c r="J43" s="226"/>
      <c r="K43" s="224"/>
      <c r="L43" s="225"/>
      <c r="M43" s="226"/>
      <c r="N43" s="224"/>
      <c r="O43" s="225"/>
      <c r="P43" s="226"/>
      <c r="Q43" s="224"/>
      <c r="R43" s="225"/>
      <c r="S43" s="226"/>
      <c r="T43" s="224"/>
      <c r="U43" s="225"/>
      <c r="V43" s="226"/>
      <c r="W43" s="224"/>
      <c r="X43" s="225"/>
      <c r="Y43" s="226"/>
      <c r="Z43" s="221"/>
      <c r="AA43" s="222"/>
      <c r="AB43" s="223"/>
      <c r="AC43" s="221"/>
      <c r="AD43" s="222"/>
      <c r="AE43" s="223"/>
      <c r="AF43" s="221"/>
      <c r="AG43" s="222"/>
      <c r="AH43" s="223"/>
      <c r="AI43" s="221"/>
      <c r="AJ43" s="222"/>
      <c r="AK43" s="223"/>
      <c r="AL43" s="221"/>
      <c r="AM43" s="222"/>
      <c r="AN43" s="223"/>
      <c r="AO43" s="221"/>
      <c r="AP43" s="222"/>
      <c r="AQ43" s="223"/>
      <c r="AR43" s="221"/>
      <c r="AS43" s="222"/>
      <c r="AT43" s="223"/>
      <c r="AU43" s="42"/>
      <c r="AV43" s="43"/>
      <c r="AW43" s="41"/>
      <c r="AX43" s="41"/>
      <c r="AY43" s="41"/>
      <c r="AZ43" s="41"/>
    </row>
    <row r="44" spans="1:52" ht="13.8" hidden="1" x14ac:dyDescent="0.25">
      <c r="A44" s="202"/>
      <c r="B44" s="203"/>
      <c r="C44" s="203"/>
      <c r="D44" s="203"/>
      <c r="E44" s="203"/>
      <c r="F44" s="203"/>
      <c r="G44" s="203"/>
      <c r="H44" s="203"/>
      <c r="I44" s="203"/>
      <c r="J44" s="203"/>
      <c r="K44" s="203"/>
      <c r="L44" s="203"/>
      <c r="M44" s="203"/>
      <c r="N44" s="203"/>
      <c r="O44" s="203"/>
      <c r="P44" s="203"/>
      <c r="Q44" s="203"/>
      <c r="R44" s="203"/>
      <c r="S44" s="203"/>
      <c r="T44" s="203"/>
      <c r="U44" s="203"/>
      <c r="V44" s="203"/>
      <c r="W44" s="203"/>
      <c r="X44" s="203"/>
      <c r="Y44" s="203"/>
      <c r="Z44" s="203"/>
      <c r="AA44" s="203"/>
      <c r="AB44" s="203"/>
      <c r="AC44" s="203"/>
      <c r="AD44" s="203"/>
      <c r="AE44" s="203"/>
      <c r="AF44" s="203"/>
      <c r="AG44" s="203"/>
      <c r="AH44" s="203"/>
      <c r="AI44" s="203"/>
      <c r="AJ44" s="203"/>
      <c r="AK44" s="203"/>
      <c r="AL44" s="203"/>
      <c r="AM44" s="203"/>
      <c r="AN44" s="203"/>
      <c r="AO44" s="203"/>
      <c r="AP44" s="203"/>
      <c r="AQ44" s="203"/>
      <c r="AR44" s="203"/>
      <c r="AS44" s="203"/>
      <c r="AT44" s="203"/>
      <c r="AU44" s="203"/>
      <c r="AV44" s="203"/>
      <c r="AW44" s="203"/>
      <c r="AX44" s="203"/>
      <c r="AY44" s="203"/>
      <c r="AZ44" s="203"/>
    </row>
    <row r="45" spans="1:52" hidden="1" x14ac:dyDescent="0.25">
      <c r="A45" s="212"/>
      <c r="B45" s="212"/>
      <c r="C45" s="212"/>
      <c r="D45" s="212"/>
      <c r="E45" s="213"/>
      <c r="F45" s="213"/>
      <c r="G45" s="213"/>
      <c r="H45" s="213"/>
      <c r="I45" s="213"/>
      <c r="J45" s="213"/>
      <c r="K45" s="213"/>
      <c r="L45" s="213"/>
      <c r="M45" s="213"/>
      <c r="N45" s="213"/>
      <c r="O45" s="213"/>
      <c r="P45" s="213"/>
      <c r="Q45" s="213"/>
      <c r="R45" s="213"/>
      <c r="S45" s="213"/>
      <c r="T45" s="213"/>
      <c r="U45" s="213"/>
      <c r="V45" s="213"/>
      <c r="W45" s="213"/>
      <c r="X45" s="213"/>
      <c r="Y45" s="213"/>
      <c r="Z45" s="217"/>
      <c r="AA45" s="217"/>
      <c r="AB45" s="217"/>
      <c r="AC45" s="217"/>
      <c r="AD45" s="217"/>
      <c r="AE45" s="217"/>
      <c r="AF45" s="217"/>
      <c r="AG45" s="217"/>
      <c r="AH45" s="217"/>
      <c r="AI45" s="217"/>
      <c r="AJ45" s="217"/>
      <c r="AK45" s="217"/>
      <c r="AL45" s="217"/>
      <c r="AM45" s="217"/>
      <c r="AN45" s="217"/>
      <c r="AO45" s="217"/>
      <c r="AP45" s="217"/>
      <c r="AQ45" s="217"/>
      <c r="AR45" s="217"/>
      <c r="AS45" s="217"/>
      <c r="AT45" s="217"/>
      <c r="AU45" s="46"/>
      <c r="AV45" s="47"/>
      <c r="AW45" s="48"/>
      <c r="AX45" s="48"/>
      <c r="AY45" s="48"/>
      <c r="AZ45" s="48"/>
    </row>
    <row r="46" spans="1:52" hidden="1" x14ac:dyDescent="0.25">
      <c r="A46" s="206"/>
      <c r="B46" s="206"/>
      <c r="C46" s="206"/>
      <c r="D46" s="206"/>
      <c r="E46" s="207"/>
      <c r="F46" s="207"/>
      <c r="G46" s="207"/>
      <c r="H46" s="207"/>
      <c r="I46" s="207"/>
      <c r="J46" s="207"/>
      <c r="K46" s="207"/>
      <c r="L46" s="207"/>
      <c r="M46" s="207"/>
      <c r="N46" s="207"/>
      <c r="O46" s="207"/>
      <c r="P46" s="207"/>
      <c r="Q46" s="207"/>
      <c r="R46" s="207"/>
      <c r="S46" s="207"/>
      <c r="T46" s="207"/>
      <c r="U46" s="207"/>
      <c r="V46" s="207"/>
      <c r="W46" s="207"/>
      <c r="X46" s="207"/>
      <c r="Y46" s="207"/>
      <c r="Z46" s="215"/>
      <c r="AA46" s="215"/>
      <c r="AB46" s="215"/>
      <c r="AC46" s="215"/>
      <c r="AD46" s="215"/>
      <c r="AE46" s="215"/>
      <c r="AF46" s="215"/>
      <c r="AG46" s="215"/>
      <c r="AH46" s="215"/>
      <c r="AI46" s="215"/>
      <c r="AJ46" s="215"/>
      <c r="AK46" s="215"/>
      <c r="AL46" s="215"/>
      <c r="AM46" s="215"/>
      <c r="AN46" s="215"/>
      <c r="AO46" s="215"/>
      <c r="AP46" s="215"/>
      <c r="AQ46" s="215"/>
      <c r="AR46" s="215"/>
      <c r="AS46" s="215"/>
      <c r="AT46" s="215"/>
      <c r="AU46" s="46"/>
      <c r="AV46" s="47"/>
      <c r="AW46" s="48"/>
      <c r="AX46" s="48"/>
      <c r="AY46" s="48"/>
      <c r="AZ46" s="48"/>
    </row>
    <row r="47" spans="1:52" hidden="1" x14ac:dyDescent="0.25">
      <c r="A47" s="206"/>
      <c r="B47" s="206"/>
      <c r="C47" s="206"/>
      <c r="D47" s="206"/>
      <c r="E47" s="216"/>
      <c r="F47" s="216"/>
      <c r="G47" s="216"/>
      <c r="H47" s="216"/>
      <c r="I47" s="216"/>
      <c r="J47" s="216"/>
      <c r="K47" s="216"/>
      <c r="L47" s="216"/>
      <c r="M47" s="216"/>
      <c r="N47" s="216"/>
      <c r="O47" s="216"/>
      <c r="P47" s="216"/>
      <c r="Q47" s="216"/>
      <c r="R47" s="216"/>
      <c r="S47" s="216"/>
      <c r="T47" s="216"/>
      <c r="U47" s="216"/>
      <c r="V47" s="216"/>
      <c r="W47" s="216"/>
      <c r="X47" s="216"/>
      <c r="Y47" s="216"/>
      <c r="Z47" s="214"/>
      <c r="AA47" s="214"/>
      <c r="AB47" s="214"/>
      <c r="AC47" s="214"/>
      <c r="AD47" s="214"/>
      <c r="AE47" s="214"/>
      <c r="AF47" s="214"/>
      <c r="AG47" s="214"/>
      <c r="AH47" s="214"/>
      <c r="AI47" s="214"/>
      <c r="AJ47" s="214"/>
      <c r="AK47" s="214"/>
      <c r="AL47" s="214"/>
      <c r="AM47" s="214"/>
      <c r="AN47" s="214"/>
      <c r="AO47" s="214"/>
      <c r="AP47" s="214"/>
      <c r="AQ47" s="214"/>
      <c r="AR47" s="214"/>
      <c r="AS47" s="214"/>
      <c r="AT47" s="214"/>
      <c r="AU47" s="46"/>
      <c r="AV47" s="47"/>
      <c r="AW47" s="48"/>
      <c r="AX47" s="48"/>
      <c r="AY47" s="48"/>
      <c r="AZ47" s="48"/>
    </row>
    <row r="48" spans="1:52" s="58" customFormat="1" ht="25.95" customHeight="1" x14ac:dyDescent="0.25">
      <c r="A48" s="211" t="s">
        <v>6653</v>
      </c>
      <c r="B48" s="211"/>
      <c r="C48" s="211"/>
      <c r="D48" s="211"/>
      <c r="E48" s="210"/>
      <c r="F48" s="210"/>
      <c r="G48" s="210"/>
      <c r="H48" s="210"/>
      <c r="I48" s="210"/>
      <c r="J48" s="210"/>
      <c r="K48" s="210"/>
      <c r="L48" s="210"/>
      <c r="M48" s="210"/>
      <c r="N48" s="210"/>
      <c r="O48" s="210"/>
      <c r="P48" s="210"/>
      <c r="Q48" s="210"/>
      <c r="R48" s="210"/>
      <c r="S48" s="210"/>
      <c r="T48" s="210"/>
      <c r="U48" s="210"/>
      <c r="V48" s="210"/>
      <c r="W48" s="210"/>
      <c r="X48" s="210"/>
      <c r="Y48" s="210"/>
      <c r="Z48" s="208"/>
      <c r="AA48" s="208"/>
      <c r="AB48" s="208"/>
      <c r="AC48" s="208"/>
      <c r="AD48" s="208"/>
      <c r="AE48" s="208"/>
      <c r="AF48" s="208"/>
      <c r="AG48" s="208"/>
      <c r="AH48" s="208"/>
      <c r="AI48" s="208"/>
      <c r="AJ48" s="208"/>
      <c r="AK48" s="208"/>
      <c r="AL48" s="208"/>
      <c r="AM48" s="208"/>
      <c r="AN48" s="208"/>
      <c r="AO48" s="208"/>
      <c r="AP48" s="208"/>
      <c r="AQ48" s="208"/>
      <c r="AR48" s="208"/>
      <c r="AS48" s="208"/>
      <c r="AT48" s="208"/>
      <c r="AU48" s="89"/>
      <c r="AV48" s="90"/>
      <c r="AW48" s="49"/>
      <c r="AX48" s="49"/>
      <c r="AY48" s="49"/>
      <c r="AZ48" s="49"/>
    </row>
    <row r="49" spans="1:52" ht="13.8" hidden="1" x14ac:dyDescent="0.25">
      <c r="A49" s="202" t="s">
        <v>7246</v>
      </c>
      <c r="B49" s="203"/>
      <c r="C49" s="203"/>
      <c r="D49" s="203"/>
      <c r="E49" s="203"/>
      <c r="F49" s="203"/>
      <c r="G49" s="203"/>
      <c r="H49" s="203"/>
      <c r="I49" s="203"/>
      <c r="J49" s="203"/>
      <c r="K49" s="203"/>
      <c r="L49" s="203"/>
      <c r="M49" s="203"/>
      <c r="N49" s="203"/>
      <c r="O49" s="203"/>
      <c r="P49" s="203"/>
      <c r="Q49" s="203"/>
      <c r="R49" s="203"/>
      <c r="S49" s="203"/>
      <c r="T49" s="203"/>
      <c r="U49" s="203"/>
      <c r="V49" s="203"/>
      <c r="W49" s="203"/>
      <c r="X49" s="203"/>
      <c r="Y49" s="203"/>
      <c r="Z49" s="203"/>
      <c r="AA49" s="203"/>
      <c r="AB49" s="203"/>
      <c r="AC49" s="203"/>
      <c r="AD49" s="203"/>
      <c r="AE49" s="203"/>
      <c r="AF49" s="203"/>
      <c r="AG49" s="203"/>
      <c r="AH49" s="203"/>
      <c r="AI49" s="203"/>
      <c r="AJ49" s="203"/>
      <c r="AK49" s="203"/>
      <c r="AL49" s="203"/>
      <c r="AM49" s="203"/>
      <c r="AN49" s="203"/>
      <c r="AO49" s="203"/>
      <c r="AP49" s="203"/>
      <c r="AQ49" s="203"/>
      <c r="AR49" s="203"/>
      <c r="AS49" s="203"/>
      <c r="AT49" s="203"/>
      <c r="AU49" s="203"/>
      <c r="AV49" s="203"/>
      <c r="AW49" s="203"/>
      <c r="AX49" s="203"/>
      <c r="AY49" s="203"/>
      <c r="AZ49" s="203"/>
    </row>
    <row r="50" spans="1:52" ht="79.95" customHeight="1" x14ac:dyDescent="0.25">
      <c r="A50" s="209" t="s">
        <v>6654</v>
      </c>
      <c r="B50" s="209"/>
      <c r="C50" s="209"/>
      <c r="D50" s="209"/>
      <c r="E50" s="205" t="s">
        <v>7248</v>
      </c>
      <c r="F50" s="205"/>
      <c r="G50" s="205"/>
      <c r="H50" s="205" t="s">
        <v>7249</v>
      </c>
      <c r="I50" s="205"/>
      <c r="J50" s="205"/>
      <c r="K50" s="205" t="s">
        <v>7250</v>
      </c>
      <c r="L50" s="205"/>
      <c r="M50" s="205"/>
      <c r="N50" s="205" t="s">
        <v>7251</v>
      </c>
      <c r="O50" s="205"/>
      <c r="P50" s="205"/>
      <c r="Q50" s="205" t="s">
        <v>7252</v>
      </c>
      <c r="R50" s="205"/>
      <c r="S50" s="205"/>
      <c r="T50" s="205" t="s">
        <v>7254</v>
      </c>
      <c r="U50" s="205"/>
      <c r="V50" s="205"/>
      <c r="W50" s="205" t="s">
        <v>7255</v>
      </c>
      <c r="X50" s="205"/>
      <c r="Y50" s="205"/>
      <c r="Z50" s="201"/>
      <c r="AA50" s="201"/>
      <c r="AB50" s="201"/>
      <c r="AC50" s="201"/>
      <c r="AD50" s="201"/>
      <c r="AE50" s="201"/>
      <c r="AF50" s="201"/>
      <c r="AG50" s="201"/>
      <c r="AH50" s="201"/>
      <c r="AI50" s="201"/>
      <c r="AJ50" s="201"/>
      <c r="AK50" s="201"/>
      <c r="AL50" s="201"/>
      <c r="AM50" s="201"/>
      <c r="AN50" s="201"/>
      <c r="AO50" s="201"/>
      <c r="AP50" s="201"/>
      <c r="AQ50" s="201"/>
      <c r="AR50" s="201"/>
      <c r="AS50" s="201"/>
      <c r="AT50" s="201"/>
      <c r="AU50" s="42"/>
      <c r="AV50" s="43"/>
      <c r="AW50" s="41"/>
      <c r="AX50" s="41"/>
      <c r="AY50" s="41"/>
      <c r="AZ50" s="41"/>
    </row>
    <row r="51" spans="1:52" ht="13.8" hidden="1" x14ac:dyDescent="0.25">
      <c r="A51" s="202" t="s">
        <v>7247</v>
      </c>
      <c r="B51" s="203"/>
      <c r="C51" s="203"/>
      <c r="D51" s="203"/>
      <c r="E51" s="203"/>
      <c r="F51" s="203"/>
      <c r="G51" s="203"/>
      <c r="H51" s="203"/>
      <c r="I51" s="203"/>
      <c r="J51" s="203"/>
      <c r="K51" s="203"/>
      <c r="L51" s="203"/>
      <c r="M51" s="203"/>
      <c r="N51" s="203"/>
      <c r="O51" s="203"/>
      <c r="P51" s="203"/>
      <c r="Q51" s="203"/>
      <c r="R51" s="203"/>
      <c r="S51" s="203"/>
      <c r="T51" s="203"/>
      <c r="U51" s="203"/>
      <c r="V51" s="203"/>
      <c r="W51" s="203"/>
      <c r="X51" s="203"/>
      <c r="Y51" s="203"/>
      <c r="Z51" s="203"/>
      <c r="AA51" s="203"/>
      <c r="AB51" s="203"/>
      <c r="AC51" s="203"/>
      <c r="AD51" s="203"/>
      <c r="AE51" s="203"/>
      <c r="AF51" s="203"/>
      <c r="AG51" s="203"/>
      <c r="AH51" s="203"/>
      <c r="AI51" s="203"/>
      <c r="AJ51" s="203"/>
      <c r="AK51" s="203"/>
      <c r="AL51" s="203"/>
      <c r="AM51" s="203"/>
      <c r="AN51" s="203"/>
      <c r="AO51" s="203"/>
      <c r="AP51" s="203"/>
      <c r="AQ51" s="203"/>
      <c r="AR51" s="203"/>
      <c r="AS51" s="203"/>
      <c r="AT51" s="203"/>
      <c r="AU51" s="203"/>
      <c r="AV51" s="203"/>
      <c r="AW51" s="203"/>
      <c r="AX51" s="203"/>
      <c r="AY51" s="203"/>
      <c r="AZ51" s="203"/>
    </row>
    <row r="52" spans="1:52" ht="79.95" customHeight="1" x14ac:dyDescent="0.25">
      <c r="A52" s="204" t="s">
        <v>5943</v>
      </c>
      <c r="B52" s="204"/>
      <c r="C52" s="204"/>
      <c r="D52" s="204"/>
      <c r="E52" s="205"/>
      <c r="F52" s="205"/>
      <c r="G52" s="205"/>
      <c r="H52" s="205"/>
      <c r="I52" s="205"/>
      <c r="J52" s="205"/>
      <c r="K52" s="205"/>
      <c r="L52" s="205"/>
      <c r="M52" s="205"/>
      <c r="N52" s="205"/>
      <c r="O52" s="205"/>
      <c r="P52" s="205"/>
      <c r="Q52" s="205"/>
      <c r="R52" s="205"/>
      <c r="S52" s="205"/>
      <c r="T52" s="205"/>
      <c r="U52" s="205"/>
      <c r="V52" s="205"/>
      <c r="W52" s="205"/>
      <c r="X52" s="205"/>
      <c r="Y52" s="205"/>
      <c r="Z52" s="201"/>
      <c r="AA52" s="201"/>
      <c r="AB52" s="201"/>
      <c r="AC52" s="201"/>
      <c r="AD52" s="201"/>
      <c r="AE52" s="201"/>
      <c r="AF52" s="201"/>
      <c r="AG52" s="201"/>
      <c r="AH52" s="201"/>
      <c r="AI52" s="201"/>
      <c r="AJ52" s="201"/>
      <c r="AK52" s="201"/>
      <c r="AL52" s="201"/>
      <c r="AM52" s="201"/>
      <c r="AN52" s="201"/>
      <c r="AO52" s="201"/>
      <c r="AP52" s="201"/>
      <c r="AQ52" s="201"/>
      <c r="AR52" s="201"/>
      <c r="AS52" s="201"/>
      <c r="AT52" s="201"/>
      <c r="AU52" s="42"/>
      <c r="AV52" s="43"/>
      <c r="AW52" s="41"/>
      <c r="AX52" s="41"/>
      <c r="AY52" s="41"/>
      <c r="AZ52" s="41"/>
    </row>
  </sheetData>
  <sheetProtection algorithmName="SHA-512" hashValue="y9JaiOZfCc1S9k7MJSBYj/GhwGOBWAkVcs4OnX/rovmvRoDfGk5x1JHuE3Gs0XIR6F9FRe+wP6XBOL9QTNlLvQ==" saltValue="pg7Fen2BIAqZazhVmqD65g==" spinCount="100000" sheet="1" scenarios="1" selectLockedCells="1"/>
  <mergeCells count="567">
    <mergeCell ref="AF11:AH11"/>
    <mergeCell ref="AI11:AK11"/>
    <mergeCell ref="AL11:AN11"/>
    <mergeCell ref="AO11:AQ11"/>
    <mergeCell ref="AR11:AT11"/>
    <mergeCell ref="AU11:AW11"/>
    <mergeCell ref="E10:AT10"/>
    <mergeCell ref="E11:G11"/>
    <mergeCell ref="H11:J11"/>
    <mergeCell ref="K11:M11"/>
    <mergeCell ref="N11:P11"/>
    <mergeCell ref="Q11:S11"/>
    <mergeCell ref="T11:V11"/>
    <mergeCell ref="W11:Y11"/>
    <mergeCell ref="Z11:AB11"/>
    <mergeCell ref="AC11:AE11"/>
    <mergeCell ref="AO12:AQ12"/>
    <mergeCell ref="AR12:AT12"/>
    <mergeCell ref="AU12:AW12"/>
    <mergeCell ref="A13:D13"/>
    <mergeCell ref="E13:G13"/>
    <mergeCell ref="H13:J13"/>
    <mergeCell ref="K13:M13"/>
    <mergeCell ref="N13:P13"/>
    <mergeCell ref="Q13:S13"/>
    <mergeCell ref="T13:V13"/>
    <mergeCell ref="W12:Y12"/>
    <mergeCell ref="Z12:AB12"/>
    <mergeCell ref="AC12:AE12"/>
    <mergeCell ref="AF12:AH12"/>
    <mergeCell ref="AI12:AK12"/>
    <mergeCell ref="AL12:AN12"/>
    <mergeCell ref="E12:G12"/>
    <mergeCell ref="H12:J12"/>
    <mergeCell ref="K12:M12"/>
    <mergeCell ref="N12:P12"/>
    <mergeCell ref="Q12:S12"/>
    <mergeCell ref="T12:V12"/>
    <mergeCell ref="AO13:AQ13"/>
    <mergeCell ref="AR13:AT13"/>
    <mergeCell ref="T15:V15"/>
    <mergeCell ref="W15:Y15"/>
    <mergeCell ref="AU13:AW13"/>
    <mergeCell ref="A14:AZ14"/>
    <mergeCell ref="A15:D15"/>
    <mergeCell ref="E15:G15"/>
    <mergeCell ref="H15:J15"/>
    <mergeCell ref="K15:M15"/>
    <mergeCell ref="N15:P15"/>
    <mergeCell ref="Q15:S15"/>
    <mergeCell ref="W13:Y13"/>
    <mergeCell ref="Z13:AB13"/>
    <mergeCell ref="AC13:AE13"/>
    <mergeCell ref="AF13:AH13"/>
    <mergeCell ref="AI13:AK13"/>
    <mergeCell ref="AL13:AN13"/>
    <mergeCell ref="AL15:AN15"/>
    <mergeCell ref="AO15:AQ15"/>
    <mergeCell ref="AR15:AT15"/>
    <mergeCell ref="Z15:AB15"/>
    <mergeCell ref="AC15:AE15"/>
    <mergeCell ref="AF15:AH15"/>
    <mergeCell ref="AI15:AK15"/>
    <mergeCell ref="AO16:AQ16"/>
    <mergeCell ref="AR16:AT16"/>
    <mergeCell ref="A17:D17"/>
    <mergeCell ref="E17:G17"/>
    <mergeCell ref="H17:J17"/>
    <mergeCell ref="K17:M17"/>
    <mergeCell ref="N17:P17"/>
    <mergeCell ref="Q17:S17"/>
    <mergeCell ref="T17:V17"/>
    <mergeCell ref="W17:Y17"/>
    <mergeCell ref="W16:Y16"/>
    <mergeCell ref="Z16:AB16"/>
    <mergeCell ref="AC16:AE16"/>
    <mergeCell ref="AF16:AH16"/>
    <mergeCell ref="AI16:AK16"/>
    <mergeCell ref="AL16:AN16"/>
    <mergeCell ref="A16:D16"/>
    <mergeCell ref="E16:G16"/>
    <mergeCell ref="H16:J16"/>
    <mergeCell ref="K16:M16"/>
    <mergeCell ref="N16:P16"/>
    <mergeCell ref="Q16:S16"/>
    <mergeCell ref="T16:V16"/>
    <mergeCell ref="AC18:AE18"/>
    <mergeCell ref="AF18:AH18"/>
    <mergeCell ref="AI18:AK18"/>
    <mergeCell ref="AL18:AN18"/>
    <mergeCell ref="AO18:AQ18"/>
    <mergeCell ref="AR18:AT18"/>
    <mergeCell ref="AR17:AT17"/>
    <mergeCell ref="A18:D18"/>
    <mergeCell ref="E18:G18"/>
    <mergeCell ref="H18:J18"/>
    <mergeCell ref="K18:M18"/>
    <mergeCell ref="N18:P18"/>
    <mergeCell ref="Q18:S18"/>
    <mergeCell ref="T18:V18"/>
    <mergeCell ref="W18:Y18"/>
    <mergeCell ref="Z18:AB18"/>
    <mergeCell ref="Z17:AB17"/>
    <mergeCell ref="AC17:AE17"/>
    <mergeCell ref="AF17:AH17"/>
    <mergeCell ref="AI17:AK17"/>
    <mergeCell ref="AL17:AN17"/>
    <mergeCell ref="AO17:AQ17"/>
    <mergeCell ref="AL19:AN19"/>
    <mergeCell ref="AO19:AQ19"/>
    <mergeCell ref="AR19:AT19"/>
    <mergeCell ref="A20:D20"/>
    <mergeCell ref="E20:G20"/>
    <mergeCell ref="H20:J20"/>
    <mergeCell ref="K20:M20"/>
    <mergeCell ref="N20:P20"/>
    <mergeCell ref="Q20:S20"/>
    <mergeCell ref="T20:V20"/>
    <mergeCell ref="T19:V19"/>
    <mergeCell ref="W19:Y19"/>
    <mergeCell ref="Z19:AB19"/>
    <mergeCell ref="AC19:AE19"/>
    <mergeCell ref="AF19:AH19"/>
    <mergeCell ref="AI19:AK19"/>
    <mergeCell ref="A19:D19"/>
    <mergeCell ref="E19:G19"/>
    <mergeCell ref="H19:J19"/>
    <mergeCell ref="K19:M19"/>
    <mergeCell ref="N19:P19"/>
    <mergeCell ref="Q19:S19"/>
    <mergeCell ref="AO20:AQ20"/>
    <mergeCell ref="AR20:AT20"/>
    <mergeCell ref="A21:D21"/>
    <mergeCell ref="E21:G21"/>
    <mergeCell ref="H21:J21"/>
    <mergeCell ref="K21:M21"/>
    <mergeCell ref="N21:P21"/>
    <mergeCell ref="Q21:S21"/>
    <mergeCell ref="T21:V21"/>
    <mergeCell ref="W20:Y20"/>
    <mergeCell ref="Z20:AB20"/>
    <mergeCell ref="W21:Y21"/>
    <mergeCell ref="Z21:AB21"/>
    <mergeCell ref="AU20:AW20"/>
    <mergeCell ref="AC20:AE20"/>
    <mergeCell ref="AF20:AH20"/>
    <mergeCell ref="AI20:AK20"/>
    <mergeCell ref="AL20:AN20"/>
    <mergeCell ref="AO21:AQ21"/>
    <mergeCell ref="AR21:AT21"/>
    <mergeCell ref="AU21:AW21"/>
    <mergeCell ref="AC21:AE21"/>
    <mergeCell ref="AF21:AH21"/>
    <mergeCell ref="AI21:AK21"/>
    <mergeCell ref="AL21:AN21"/>
    <mergeCell ref="A23:D23"/>
    <mergeCell ref="E23:G23"/>
    <mergeCell ref="H23:J23"/>
    <mergeCell ref="K23:M23"/>
    <mergeCell ref="N23:P23"/>
    <mergeCell ref="Q23:S23"/>
    <mergeCell ref="T23:V23"/>
    <mergeCell ref="W22:Y22"/>
    <mergeCell ref="Z22:AB22"/>
    <mergeCell ref="A22:D22"/>
    <mergeCell ref="E22:G22"/>
    <mergeCell ref="H22:J22"/>
    <mergeCell ref="K22:M22"/>
    <mergeCell ref="N22:P22"/>
    <mergeCell ref="Q22:S22"/>
    <mergeCell ref="T22:V22"/>
    <mergeCell ref="AF22:AH22"/>
    <mergeCell ref="AI22:AK22"/>
    <mergeCell ref="AL22:AN22"/>
    <mergeCell ref="AO23:AQ23"/>
    <mergeCell ref="AR23:AT23"/>
    <mergeCell ref="AU23:AW23"/>
    <mergeCell ref="AC23:AE23"/>
    <mergeCell ref="AF23:AH23"/>
    <mergeCell ref="AI23:AK23"/>
    <mergeCell ref="AL23:AN23"/>
    <mergeCell ref="AO22:AQ22"/>
    <mergeCell ref="AR22:AT22"/>
    <mergeCell ref="AU22:AW22"/>
    <mergeCell ref="AC22:AE22"/>
    <mergeCell ref="E24:G24"/>
    <mergeCell ref="H24:J24"/>
    <mergeCell ref="K24:M24"/>
    <mergeCell ref="N24:P24"/>
    <mergeCell ref="Q24:S24"/>
    <mergeCell ref="T24:V24"/>
    <mergeCell ref="W23:Y23"/>
    <mergeCell ref="Z23:AB23"/>
    <mergeCell ref="T26:V26"/>
    <mergeCell ref="W26:Y26"/>
    <mergeCell ref="AO24:AQ24"/>
    <mergeCell ref="AR24:AT24"/>
    <mergeCell ref="AU24:AW24"/>
    <mergeCell ref="A25:AZ25"/>
    <mergeCell ref="A26:D26"/>
    <mergeCell ref="E26:G26"/>
    <mergeCell ref="H26:J26"/>
    <mergeCell ref="K26:M26"/>
    <mergeCell ref="N26:P26"/>
    <mergeCell ref="Q26:S26"/>
    <mergeCell ref="W24:Y24"/>
    <mergeCell ref="Z24:AB24"/>
    <mergeCell ref="AC24:AE24"/>
    <mergeCell ref="AF24:AH24"/>
    <mergeCell ref="AI24:AK24"/>
    <mergeCell ref="AL24:AN24"/>
    <mergeCell ref="AL26:AN26"/>
    <mergeCell ref="AO26:AQ26"/>
    <mergeCell ref="AR26:AT26"/>
    <mergeCell ref="Z26:AB26"/>
    <mergeCell ref="AC26:AE26"/>
    <mergeCell ref="AF26:AH26"/>
    <mergeCell ref="AI26:AK26"/>
    <mergeCell ref="A24:D24"/>
    <mergeCell ref="AO27:AQ27"/>
    <mergeCell ref="AR27:AT27"/>
    <mergeCell ref="A28:D28"/>
    <mergeCell ref="E28:G28"/>
    <mergeCell ref="H28:J28"/>
    <mergeCell ref="K28:M28"/>
    <mergeCell ref="N28:P28"/>
    <mergeCell ref="Q28:S28"/>
    <mergeCell ref="T28:V28"/>
    <mergeCell ref="W28:Y28"/>
    <mergeCell ref="W27:Y27"/>
    <mergeCell ref="Z27:AB27"/>
    <mergeCell ref="AC27:AE27"/>
    <mergeCell ref="AF27:AH27"/>
    <mergeCell ref="AI27:AK27"/>
    <mergeCell ref="AL27:AN27"/>
    <mergeCell ref="A27:D27"/>
    <mergeCell ref="E27:G27"/>
    <mergeCell ref="H27:J27"/>
    <mergeCell ref="K27:M27"/>
    <mergeCell ref="N27:P27"/>
    <mergeCell ref="Q27:S27"/>
    <mergeCell ref="T27:V27"/>
    <mergeCell ref="AR28:AT28"/>
    <mergeCell ref="A29:D29"/>
    <mergeCell ref="E29:G29"/>
    <mergeCell ref="H29:J29"/>
    <mergeCell ref="K29:M29"/>
    <mergeCell ref="N29:P29"/>
    <mergeCell ref="Q29:S29"/>
    <mergeCell ref="T29:V29"/>
    <mergeCell ref="W29:Y29"/>
    <mergeCell ref="Z29:AB29"/>
    <mergeCell ref="Z28:AB28"/>
    <mergeCell ref="AC28:AE28"/>
    <mergeCell ref="AF28:AH28"/>
    <mergeCell ref="AI28:AK28"/>
    <mergeCell ref="AL28:AN28"/>
    <mergeCell ref="AO28:AQ28"/>
    <mergeCell ref="Q30:S30"/>
    <mergeCell ref="AO31:AQ31"/>
    <mergeCell ref="AR31:AT31"/>
    <mergeCell ref="AC29:AE29"/>
    <mergeCell ref="AF29:AH29"/>
    <mergeCell ref="AI29:AK29"/>
    <mergeCell ref="AL29:AN29"/>
    <mergeCell ref="AO29:AQ29"/>
    <mergeCell ref="AR29:AT29"/>
    <mergeCell ref="Z31:AB31"/>
    <mergeCell ref="AC31:AE31"/>
    <mergeCell ref="AF31:AH31"/>
    <mergeCell ref="AI31:AK31"/>
    <mergeCell ref="AL31:AN31"/>
    <mergeCell ref="T32:V32"/>
    <mergeCell ref="W32:Y32"/>
    <mergeCell ref="W31:Y31"/>
    <mergeCell ref="AL30:AN30"/>
    <mergeCell ref="AO30:AQ30"/>
    <mergeCell ref="AR30:AT30"/>
    <mergeCell ref="A31:D31"/>
    <mergeCell ref="E31:G31"/>
    <mergeCell ref="H31:J31"/>
    <mergeCell ref="K31:M31"/>
    <mergeCell ref="N31:P31"/>
    <mergeCell ref="Q31:S31"/>
    <mergeCell ref="T31:V31"/>
    <mergeCell ref="T30:V30"/>
    <mergeCell ref="W30:Y30"/>
    <mergeCell ref="Z30:AB30"/>
    <mergeCell ref="AC30:AE30"/>
    <mergeCell ref="AF30:AH30"/>
    <mergeCell ref="AI30:AK30"/>
    <mergeCell ref="A30:D30"/>
    <mergeCell ref="E30:G30"/>
    <mergeCell ref="H30:J30"/>
    <mergeCell ref="K30:M30"/>
    <mergeCell ref="N30:P30"/>
    <mergeCell ref="AC33:AE33"/>
    <mergeCell ref="AF33:AH33"/>
    <mergeCell ref="AI33:AK33"/>
    <mergeCell ref="AL33:AN33"/>
    <mergeCell ref="AO33:AQ33"/>
    <mergeCell ref="AR33:AT33"/>
    <mergeCell ref="AR32:AT32"/>
    <mergeCell ref="A33:D33"/>
    <mergeCell ref="E33:G33"/>
    <mergeCell ref="H33:J33"/>
    <mergeCell ref="K33:M33"/>
    <mergeCell ref="N33:P33"/>
    <mergeCell ref="Q33:S33"/>
    <mergeCell ref="T33:V33"/>
    <mergeCell ref="W33:Y33"/>
    <mergeCell ref="Z33:AB33"/>
    <mergeCell ref="Z32:AB32"/>
    <mergeCell ref="AC32:AE32"/>
    <mergeCell ref="AF32:AH32"/>
    <mergeCell ref="AI32:AK32"/>
    <mergeCell ref="AL32:AN32"/>
    <mergeCell ref="AO32:AQ32"/>
    <mergeCell ref="A32:D32"/>
    <mergeCell ref="E32:G32"/>
    <mergeCell ref="H32:J32"/>
    <mergeCell ref="K32:M32"/>
    <mergeCell ref="N32:P32"/>
    <mergeCell ref="Q32:S32"/>
    <mergeCell ref="A35:D35"/>
    <mergeCell ref="E35:G35"/>
    <mergeCell ref="H35:J35"/>
    <mergeCell ref="K35:M35"/>
    <mergeCell ref="N35:P35"/>
    <mergeCell ref="Q35:S35"/>
    <mergeCell ref="T35:V35"/>
    <mergeCell ref="T34:V34"/>
    <mergeCell ref="W34:Y34"/>
    <mergeCell ref="A34:D34"/>
    <mergeCell ref="E34:G34"/>
    <mergeCell ref="H34:J34"/>
    <mergeCell ref="K34:M34"/>
    <mergeCell ref="N34:P34"/>
    <mergeCell ref="Q34:S34"/>
    <mergeCell ref="K36:M36"/>
    <mergeCell ref="N36:P36"/>
    <mergeCell ref="Q36:S36"/>
    <mergeCell ref="T36:V36"/>
    <mergeCell ref="W36:Y36"/>
    <mergeCell ref="W35:Y35"/>
    <mergeCell ref="AL34:AN34"/>
    <mergeCell ref="AO34:AQ34"/>
    <mergeCell ref="AR34:AT34"/>
    <mergeCell ref="Z34:AB34"/>
    <mergeCell ref="AC34:AE34"/>
    <mergeCell ref="AF34:AH34"/>
    <mergeCell ref="AI34:AK34"/>
    <mergeCell ref="AO35:AQ35"/>
    <mergeCell ref="AR35:AT35"/>
    <mergeCell ref="Z35:AB35"/>
    <mergeCell ref="AC35:AE35"/>
    <mergeCell ref="AF35:AH35"/>
    <mergeCell ref="AI35:AK35"/>
    <mergeCell ref="AL35:AN35"/>
    <mergeCell ref="AR36:AT36"/>
    <mergeCell ref="Z36:AB36"/>
    <mergeCell ref="AC36:AE36"/>
    <mergeCell ref="AF36:AH36"/>
    <mergeCell ref="AC37:AE37"/>
    <mergeCell ref="AF37:AH37"/>
    <mergeCell ref="AI37:AK37"/>
    <mergeCell ref="AL37:AN37"/>
    <mergeCell ref="Q38:S38"/>
    <mergeCell ref="AO39:AQ39"/>
    <mergeCell ref="AR39:AT39"/>
    <mergeCell ref="AO37:AQ37"/>
    <mergeCell ref="AR37:AT37"/>
    <mergeCell ref="AR38:AT38"/>
    <mergeCell ref="AL39:AN39"/>
    <mergeCell ref="A37:D37"/>
    <mergeCell ref="E37:G37"/>
    <mergeCell ref="H37:J37"/>
    <mergeCell ref="K37:M37"/>
    <mergeCell ref="N37:P37"/>
    <mergeCell ref="Q37:S37"/>
    <mergeCell ref="T37:V37"/>
    <mergeCell ref="W37:Y37"/>
    <mergeCell ref="Z37:AB37"/>
    <mergeCell ref="AI36:AK36"/>
    <mergeCell ref="AL36:AN36"/>
    <mergeCell ref="AO36:AQ36"/>
    <mergeCell ref="A36:D36"/>
    <mergeCell ref="E36:G36"/>
    <mergeCell ref="H36:J36"/>
    <mergeCell ref="T40:V40"/>
    <mergeCell ref="W40:Y40"/>
    <mergeCell ref="W39:Y39"/>
    <mergeCell ref="AL38:AN38"/>
    <mergeCell ref="AO38:AQ38"/>
    <mergeCell ref="A39:D39"/>
    <mergeCell ref="E39:G39"/>
    <mergeCell ref="H39:J39"/>
    <mergeCell ref="K39:M39"/>
    <mergeCell ref="N39:P39"/>
    <mergeCell ref="Q39:S39"/>
    <mergeCell ref="T39:V39"/>
    <mergeCell ref="T38:V38"/>
    <mergeCell ref="W38:Y38"/>
    <mergeCell ref="Z38:AB38"/>
    <mergeCell ref="AC38:AE38"/>
    <mergeCell ref="AF38:AH38"/>
    <mergeCell ref="AI38:AK38"/>
    <mergeCell ref="A38:D38"/>
    <mergeCell ref="E38:G38"/>
    <mergeCell ref="H38:J38"/>
    <mergeCell ref="K38:M38"/>
    <mergeCell ref="N38:P38"/>
    <mergeCell ref="Z39:AB39"/>
    <mergeCell ref="AC39:AE39"/>
    <mergeCell ref="AF39:AH39"/>
    <mergeCell ref="AI39:AK39"/>
    <mergeCell ref="AC41:AE41"/>
    <mergeCell ref="AF41:AH41"/>
    <mergeCell ref="AI41:AK41"/>
    <mergeCell ref="AL41:AN41"/>
    <mergeCell ref="AO41:AQ41"/>
    <mergeCell ref="AR41:AT41"/>
    <mergeCell ref="AR40:AT40"/>
    <mergeCell ref="A41:D41"/>
    <mergeCell ref="E41:G41"/>
    <mergeCell ref="H41:J41"/>
    <mergeCell ref="K41:M41"/>
    <mergeCell ref="N41:P41"/>
    <mergeCell ref="Q41:S41"/>
    <mergeCell ref="T41:V41"/>
    <mergeCell ref="W41:Y41"/>
    <mergeCell ref="Z41:AB41"/>
    <mergeCell ref="Z40:AB40"/>
    <mergeCell ref="AC40:AE40"/>
    <mergeCell ref="AF40:AH40"/>
    <mergeCell ref="AI40:AK40"/>
    <mergeCell ref="AL40:AN40"/>
    <mergeCell ref="AO40:AQ40"/>
    <mergeCell ref="A40:D40"/>
    <mergeCell ref="E40:G40"/>
    <mergeCell ref="H40:J40"/>
    <mergeCell ref="K40:M40"/>
    <mergeCell ref="N40:P40"/>
    <mergeCell ref="Q40:S40"/>
    <mergeCell ref="AL42:AN42"/>
    <mergeCell ref="AO42:AQ42"/>
    <mergeCell ref="AR42:AT42"/>
    <mergeCell ref="A43:D43"/>
    <mergeCell ref="E43:G43"/>
    <mergeCell ref="H43:J43"/>
    <mergeCell ref="K43:M43"/>
    <mergeCell ref="N43:P43"/>
    <mergeCell ref="Q43:S43"/>
    <mergeCell ref="T43:V43"/>
    <mergeCell ref="T42:V42"/>
    <mergeCell ref="W42:Y42"/>
    <mergeCell ref="Z42:AB42"/>
    <mergeCell ref="AC42:AE42"/>
    <mergeCell ref="AF42:AH42"/>
    <mergeCell ref="AI42:AK42"/>
    <mergeCell ref="A42:D42"/>
    <mergeCell ref="E42:G42"/>
    <mergeCell ref="H42:J42"/>
    <mergeCell ref="K42:M42"/>
    <mergeCell ref="N42:P42"/>
    <mergeCell ref="Q42:S42"/>
    <mergeCell ref="AO43:AQ43"/>
    <mergeCell ref="AR43:AT43"/>
    <mergeCell ref="W43:Y43"/>
    <mergeCell ref="Z43:AB43"/>
    <mergeCell ref="AC43:AE43"/>
    <mergeCell ref="AF43:AH43"/>
    <mergeCell ref="AI43:AK43"/>
    <mergeCell ref="AL43:AN43"/>
    <mergeCell ref="Z47:AB47"/>
    <mergeCell ref="AO45:AQ45"/>
    <mergeCell ref="AR45:AT45"/>
    <mergeCell ref="Z45:AB45"/>
    <mergeCell ref="AC45:AE45"/>
    <mergeCell ref="AF45:AH45"/>
    <mergeCell ref="AI45:AK45"/>
    <mergeCell ref="AL45:AN45"/>
    <mergeCell ref="H46:J46"/>
    <mergeCell ref="K46:M46"/>
    <mergeCell ref="N46:P46"/>
    <mergeCell ref="Q46:S46"/>
    <mergeCell ref="T46:V46"/>
    <mergeCell ref="W46:Y46"/>
    <mergeCell ref="W45:Y45"/>
    <mergeCell ref="Z46:AB46"/>
    <mergeCell ref="AC46:AE46"/>
    <mergeCell ref="AF46:AH46"/>
    <mergeCell ref="AI46:AK46"/>
    <mergeCell ref="AL46:AN46"/>
    <mergeCell ref="AO46:AQ46"/>
    <mergeCell ref="Q48:S48"/>
    <mergeCell ref="A44:AZ44"/>
    <mergeCell ref="A45:D45"/>
    <mergeCell ref="E45:G45"/>
    <mergeCell ref="H45:J45"/>
    <mergeCell ref="K45:M45"/>
    <mergeCell ref="N45:P45"/>
    <mergeCell ref="Q45:S45"/>
    <mergeCell ref="T45:V45"/>
    <mergeCell ref="AC47:AE47"/>
    <mergeCell ref="AF47:AH47"/>
    <mergeCell ref="AI47:AK47"/>
    <mergeCell ref="AL47:AN47"/>
    <mergeCell ref="AO47:AQ47"/>
    <mergeCell ref="AR47:AT47"/>
    <mergeCell ref="AR46:AT46"/>
    <mergeCell ref="A47:D47"/>
    <mergeCell ref="E47:G47"/>
    <mergeCell ref="H47:J47"/>
    <mergeCell ref="K47:M47"/>
    <mergeCell ref="N47:P47"/>
    <mergeCell ref="Q47:S47"/>
    <mergeCell ref="T47:V47"/>
    <mergeCell ref="W47:Y47"/>
    <mergeCell ref="AF52:AH52"/>
    <mergeCell ref="A46:D46"/>
    <mergeCell ref="E46:G46"/>
    <mergeCell ref="AL48:AN48"/>
    <mergeCell ref="AO48:AQ48"/>
    <mergeCell ref="AR48:AT48"/>
    <mergeCell ref="A49:AZ49"/>
    <mergeCell ref="A50:D50"/>
    <mergeCell ref="E50:G50"/>
    <mergeCell ref="H50:J50"/>
    <mergeCell ref="K50:M50"/>
    <mergeCell ref="N50:P50"/>
    <mergeCell ref="Q50:S50"/>
    <mergeCell ref="T48:V48"/>
    <mergeCell ref="W48:Y48"/>
    <mergeCell ref="Z48:AB48"/>
    <mergeCell ref="AC48:AE48"/>
    <mergeCell ref="AF48:AH48"/>
    <mergeCell ref="AI48:AK48"/>
    <mergeCell ref="A48:D48"/>
    <mergeCell ref="E48:G48"/>
    <mergeCell ref="H48:J48"/>
    <mergeCell ref="K48:M48"/>
    <mergeCell ref="N48:P48"/>
    <mergeCell ref="AI52:AK52"/>
    <mergeCell ref="AL50:AN50"/>
    <mergeCell ref="AO50:AQ50"/>
    <mergeCell ref="AR50:AT50"/>
    <mergeCell ref="A51:AZ51"/>
    <mergeCell ref="A52:D52"/>
    <mergeCell ref="E52:G52"/>
    <mergeCell ref="H52:J52"/>
    <mergeCell ref="K52:M52"/>
    <mergeCell ref="N52:P52"/>
    <mergeCell ref="Q52:S52"/>
    <mergeCell ref="T50:V50"/>
    <mergeCell ref="W50:Y50"/>
    <mergeCell ref="Z50:AB50"/>
    <mergeCell ref="AC50:AE50"/>
    <mergeCell ref="AF50:AH50"/>
    <mergeCell ref="AI50:AK50"/>
    <mergeCell ref="AL52:AN52"/>
    <mergeCell ref="AO52:AQ52"/>
    <mergeCell ref="AR52:AT52"/>
    <mergeCell ref="T52:V52"/>
    <mergeCell ref="W52:Y52"/>
    <mergeCell ref="Z52:AB52"/>
    <mergeCell ref="AC52:AE52"/>
  </mergeCells>
  <dataValidations count="1">
    <dataValidation type="date" allowBlank="1" showInputMessage="1" showErrorMessage="1" errorTitle="Erreur" error="La date saisie n'est pas valide ou n'est comprise dans l'intervalle donné." promptTitle="Saisissez une date valide" prompt="Comprise entre le 01/01/1900 et le 31/12/2050" sqref="E15:AT16" xr:uid="{00000000-0002-0000-0300-000000000000}">
      <formula1>1</formula1>
      <formula2>55153</formula2>
    </dataValidation>
  </dataValidations>
  <pageMargins left="0.25" right="0.25" top="0.75" bottom="0.75" header="0.3" footer="0.3"/>
  <pageSetup paperSize="9" scale="39" orientation="landscape" r:id="rId1"/>
  <drawing r:id="rId2"/>
  <legacyDrawing r:id="rId3"/>
  <controls>
    <mc:AlternateContent xmlns:mc="http://schemas.openxmlformats.org/markup-compatibility/2006">
      <mc:Choice Requires="x14">
        <control shapeId="10241" r:id="rId4" name="Cmd_Btn_Ajout_Collecte">
          <controlPr defaultSize="0" print="0" autoFill="0" autoLine="0" r:id="rId5">
            <anchor moveWithCells="1">
              <from>
                <xdr:col>38</xdr:col>
                <xdr:colOff>76200</xdr:colOff>
                <xdr:row>1</xdr:row>
                <xdr:rowOff>114300</xdr:rowOff>
              </from>
              <to>
                <xdr:col>44</xdr:col>
                <xdr:colOff>190500</xdr:colOff>
                <xdr:row>4</xdr:row>
                <xdr:rowOff>198120</xdr:rowOff>
              </to>
            </anchor>
          </controlPr>
        </control>
      </mc:Choice>
      <mc:Fallback>
        <control shapeId="10241" r:id="rId4" name="Cmd_Btn_Ajout_Collecte"/>
      </mc:Fallback>
    </mc:AlternateContent>
  </controls>
  <extLst>
    <ext xmlns:x14="http://schemas.microsoft.com/office/spreadsheetml/2009/9/main" uri="{CCE6A557-97BC-4b89-ADB6-D9C93CAAB3DF}">
      <x14:dataValidations xmlns:xm="http://schemas.microsoft.com/office/excel/2006/main" count="10">
        <x14:dataValidation type="list" allowBlank="1" showInputMessage="1" showErrorMessage="1" errorTitle="Saisie non acceptée" error="Veuillez choisir un élément dans la liste déroulante." promptTitle="Collecteur" prompt="Veuillez choisir un élément dans la liste déroulante ou faire un double clic sur la cellule." xr:uid="{00000000-0002-0000-0300-000001000000}">
          <x14:formula1>
            <xm:f>Listes!$AD$2:$AD$1666</xm:f>
          </x14:formula1>
          <xm:sqref>E20:AW24</xm:sqref>
        </x14:dataValidation>
        <x14:dataValidation type="list" allowBlank="1" showInputMessage="1" showErrorMessage="1" xr:uid="{00000000-0002-0000-0300-000002000000}">
          <x14:formula1>
            <xm:f>Listes!$Q$2:$Q$21</xm:f>
          </x14:formula1>
          <xm:sqref>E38:AT38 E40:AT40 E42:AT42 E36:AT36</xm:sqref>
        </x14:dataValidation>
        <x14:dataValidation type="list" allowBlank="1" showInputMessage="1" showErrorMessage="1" errorTitle="Saisie non acceptée" error="Veuillez choisir un élément dans la liste déroulante." promptTitle="Couleur" prompt="Veuillez choisir un élément dans la liste déroulante ou faire un double clic sur la cellule." xr:uid="{00000000-0002-0000-0300-000003000000}">
          <x14:formula1>
            <xm:f>Listes!$O$2:$O$12</xm:f>
          </x14:formula1>
          <xm:sqref>E29:AT29</xm:sqref>
        </x14:dataValidation>
        <x14:dataValidation type="list" allowBlank="1" showInputMessage="1" showErrorMessage="1" errorTitle="Saisie non acceptée" error="Veuillez choisir un élément dans la liste déroulante." promptTitle="Contenant" prompt="Veuillez choisir un élément dans la liste déroulante ou faire un double clic sur la cellule." xr:uid="{00000000-0002-0000-0300-000004000000}">
          <x14:formula1>
            <xm:f>Listes!$M$2:$M$5</xm:f>
          </x14:formula1>
          <xm:sqref>E28:AT28</xm:sqref>
        </x14:dataValidation>
        <x14:dataValidation type="list" allowBlank="1" showInputMessage="1" showErrorMessage="1" errorTitle="Saisie non acceptée" error="Veuillez choisir un élément dans la liste déroulante." promptTitle="Type de benne" prompt="Veuillez choisir un élément dans la liste déroulante ou faire un double clic sur la cellule." xr:uid="{00000000-0002-0000-0300-000005000000}">
          <x14:formula1>
            <xm:f>Listes!$K$2:$K$5</xm:f>
          </x14:formula1>
          <xm:sqref>E27:AT27</xm:sqref>
        </x14:dataValidation>
        <x14:dataValidation type="list" allowBlank="1" showInputMessage="1" showErrorMessage="1" errorTitle="Saisie non acceptée" error="Veuillez choisir un élément dans la liste déroulante." promptTitle="Mode de Collecte" prompt="Veuillez choisir un élément dans la liste déroulante ou faire un double clic sur la cellule." xr:uid="{00000000-0002-0000-0300-000006000000}">
          <x14:formula1>
            <xm:f>Listes!$Y$2:$Y$4</xm:f>
          </x14:formula1>
          <xm:sqref>E26:AT26</xm:sqref>
        </x14:dataValidation>
        <x14:dataValidation type="list" allowBlank="1" showInputMessage="1" showErrorMessage="1" errorTitle="Saisie non acceptée" error="Veuillez choisir un élément dans la liste déroulante." promptTitle="Gestion" prompt="Veuillez choisir un élément dans la liste déroulante ou faire un double clic sur la cellule." xr:uid="{00000000-0002-0000-0300-000007000000}">
          <x14:formula1>
            <xm:f>Listes!$I$2:$I$4</xm:f>
          </x14:formula1>
          <xm:sqref>E19:AT19</xm:sqref>
        </x14:dataValidation>
        <x14:dataValidation type="list" allowBlank="1" showInputMessage="1" showErrorMessage="1" errorTitle="Erreur" error="Saisie non acceptée" promptTitle="Origine" prompt="Veuillez choisir un élément dans la liste déroulante ou faire un double clic sur la cellule." xr:uid="{00000000-0002-0000-0300-000008000000}">
          <x14:formula1>
            <xm:f>Listes!$G$2:$G$17</xm:f>
          </x14:formula1>
          <xm:sqref>E18:AT18</xm:sqref>
        </x14:dataValidation>
        <x14:dataValidation type="list" allowBlank="1" showInputMessage="1" showErrorMessage="1" errorTitle="Erreur" error="Saisie non acceptée" promptTitle="Typologie" prompt="Veuillez choisir un élément dans la liste déroulante ou faire un double clic sur la cellule." xr:uid="{00000000-0002-0000-0300-000009000000}">
          <x14:formula1>
            <xm:f>Listes!$E$2:$E$5</xm:f>
          </x14:formula1>
          <xm:sqref>E17:AT17</xm:sqref>
        </x14:dataValidation>
        <x14:dataValidation type="list" allowBlank="1" showInputMessage="1" showErrorMessage="1" errorTitle="Saisie non acceptée" error="Veuillez choisir un élément dans la liste déroulante." promptTitle="Type de déchet collecté" prompt="Veuillez choisir un élément dans la liste déroulante ou faire un double clic sur la cellule." xr:uid="{00000000-0002-0000-0300-00000A000000}">
          <x14:formula1>
            <xm:f>Listes!$C$2:$C$30</xm:f>
          </x14:formula1>
          <xm:sqref>E11:AT11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9">
    <pageSetUpPr fitToPage="1"/>
  </sheetPr>
  <dimension ref="A1:XFD37"/>
  <sheetViews>
    <sheetView showGridLines="0" topLeftCell="A3" zoomScaleNormal="100" zoomScaleSheetLayoutView="85" zoomScalePageLayoutView="70" workbookViewId="0">
      <selection activeCell="B12" sqref="B12:C12"/>
    </sheetView>
  </sheetViews>
  <sheetFormatPr baseColWidth="10" defaultColWidth="5.6640625" defaultRowHeight="13.2" x14ac:dyDescent="0.25"/>
  <cols>
    <col min="1" max="5" width="5.6640625" style="2"/>
    <col min="6" max="6" width="6.5546875" style="2" bestFit="1" customWidth="1"/>
    <col min="7" max="18" width="5.6640625" style="2"/>
    <col min="19" max="19" width="6.6640625" style="2" customWidth="1"/>
    <col min="20" max="16382" width="5.6640625" style="2"/>
    <col min="16383" max="16383" width="15.6640625" style="2" bestFit="1" customWidth="1"/>
    <col min="16384" max="16384" width="5.6640625" style="2"/>
  </cols>
  <sheetData>
    <row r="1" spans="1:97 16383:16384"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8"/>
      <c r="CS1" s="18"/>
      <c r="XFC1" s="2" t="s">
        <v>5977</v>
      </c>
      <c r="XFD1" s="2">
        <v>2033</v>
      </c>
    </row>
    <row r="2" spans="1:97 16383:16384"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8"/>
      <c r="CS2" s="18"/>
      <c r="XFC2" s="2" t="s">
        <v>5978</v>
      </c>
    </row>
    <row r="3" spans="1:97 16383:16384"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8"/>
      <c r="CS3" s="18"/>
    </row>
    <row r="4" spans="1:97 16383:16384"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8"/>
      <c r="CS4" s="18"/>
    </row>
    <row r="5" spans="1:97 16383:16384"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8"/>
      <c r="CS5" s="18"/>
    </row>
    <row r="6" spans="1:97 16383:16384" ht="18" customHeight="1" x14ac:dyDescent="0.25">
      <c r="A6" s="6" t="s">
        <v>6649</v>
      </c>
      <c r="B6" s="5"/>
      <c r="C6" s="5"/>
      <c r="D6" s="5"/>
      <c r="E6" s="5"/>
      <c r="F6" s="5"/>
      <c r="G6" s="5"/>
      <c r="H6" s="34" t="s">
        <v>6517</v>
      </c>
      <c r="I6" s="5"/>
      <c r="J6" s="5"/>
      <c r="K6" s="5"/>
      <c r="L6" s="1"/>
      <c r="M6" s="5"/>
      <c r="N6" s="5"/>
      <c r="O6" s="5"/>
      <c r="P6" s="5"/>
      <c r="Q6" s="5"/>
      <c r="R6" s="5"/>
      <c r="S6" s="5"/>
      <c r="T6" s="5"/>
      <c r="U6" s="5"/>
      <c r="V6" s="5"/>
      <c r="W6" s="5"/>
      <c r="X6" s="5"/>
      <c r="Y6" s="5"/>
      <c r="Z6" s="5"/>
      <c r="AA6" s="5"/>
      <c r="AB6" s="5"/>
      <c r="AC6" s="5"/>
      <c r="AD6" s="1"/>
      <c r="AE6" s="18"/>
      <c r="CS6" s="18"/>
    </row>
    <row r="7" spans="1:97 16383:16384" ht="18" customHeight="1" x14ac:dyDescent="0.3">
      <c r="A7" s="1"/>
      <c r="B7" s="1"/>
      <c r="C7" s="1"/>
      <c r="D7" s="1"/>
      <c r="E7" s="1"/>
      <c r="F7" s="1"/>
      <c r="G7" s="1"/>
      <c r="H7" s="35">
        <v>86</v>
      </c>
      <c r="I7" s="1"/>
      <c r="J7" s="1"/>
      <c r="K7" s="1"/>
      <c r="L7" s="28"/>
      <c r="M7" s="1"/>
      <c r="N7" s="1"/>
      <c r="O7" s="1"/>
      <c r="P7" s="1"/>
      <c r="Q7" s="1"/>
      <c r="R7" s="1"/>
      <c r="S7" s="1"/>
      <c r="T7" s="1"/>
      <c r="U7" s="1"/>
      <c r="V7" s="1"/>
      <c r="W7" s="1"/>
      <c r="X7" s="1"/>
      <c r="Y7" s="1"/>
      <c r="Z7" s="1"/>
      <c r="AA7" s="1"/>
      <c r="AB7" s="1"/>
      <c r="AC7" s="1"/>
      <c r="AD7" s="1"/>
      <c r="AE7" s="18"/>
      <c r="CS7" s="18"/>
    </row>
    <row r="8" spans="1:97 16383:16384" ht="18" customHeight="1" thickBot="1" x14ac:dyDescent="0.3">
      <c r="A8" s="3"/>
      <c r="B8" s="3"/>
      <c r="C8" s="3"/>
      <c r="D8" s="3"/>
      <c r="E8" s="3"/>
      <c r="F8" s="3"/>
      <c r="G8" s="3"/>
      <c r="H8" s="3"/>
      <c r="I8" s="3"/>
      <c r="J8" s="3"/>
      <c r="K8" s="3"/>
      <c r="L8" s="36"/>
      <c r="M8" s="3"/>
      <c r="N8" s="3"/>
      <c r="O8" s="3"/>
      <c r="P8" s="3"/>
      <c r="Q8" s="3"/>
      <c r="R8" s="3"/>
      <c r="S8" s="3"/>
      <c r="T8" s="3"/>
      <c r="U8" s="3"/>
      <c r="V8" s="3"/>
      <c r="W8" s="3"/>
      <c r="X8" s="3"/>
      <c r="Y8" s="3"/>
      <c r="Z8" s="3"/>
      <c r="AA8" s="3"/>
      <c r="AB8" s="3"/>
      <c r="AC8" s="3"/>
      <c r="AD8" s="3"/>
      <c r="AE8" s="3"/>
      <c r="AI8" s="60"/>
      <c r="CS8" s="18"/>
    </row>
    <row r="9" spans="1:97 16383:16384"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8"/>
      <c r="CS9" s="18"/>
    </row>
    <row r="10" spans="1:97 16383:16384" x14ac:dyDescent="0.25">
      <c r="A10" s="4" t="s">
        <v>7240</v>
      </c>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8"/>
      <c r="CS10" s="18"/>
    </row>
    <row r="11" spans="1:97 16383:16384"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8"/>
      <c r="CS11" s="18"/>
    </row>
    <row r="12" spans="1:97 16383:16384" x14ac:dyDescent="0.25">
      <c r="A12" s="1"/>
      <c r="B12" s="116" t="s">
        <v>4</v>
      </c>
      <c r="C12" s="116"/>
      <c r="D12" s="117" t="s">
        <v>6456</v>
      </c>
      <c r="E12" s="117"/>
      <c r="F12" s="117"/>
      <c r="G12" s="117"/>
      <c r="H12" s="117"/>
      <c r="I12" s="61"/>
      <c r="J12" s="44" t="s">
        <v>6457</v>
      </c>
      <c r="K12" s="1"/>
      <c r="L12" s="117" t="s">
        <v>6358</v>
      </c>
      <c r="M12" s="117"/>
      <c r="N12" s="117"/>
      <c r="O12" s="117"/>
      <c r="P12" s="117"/>
      <c r="Q12" s="118">
        <v>42370</v>
      </c>
      <c r="R12" s="119"/>
      <c r="S12" s="119"/>
      <c r="T12" s="8" t="s">
        <v>6458</v>
      </c>
      <c r="U12" s="1"/>
      <c r="V12" s="1"/>
      <c r="W12" s="1"/>
      <c r="X12" s="1"/>
      <c r="Y12" s="1"/>
      <c r="Z12" s="1"/>
      <c r="AA12" s="1"/>
      <c r="AB12" s="1"/>
      <c r="AC12" s="1"/>
      <c r="AD12" s="1"/>
      <c r="AE12" s="18"/>
      <c r="CS12" s="18"/>
    </row>
    <row r="13" spans="1:97 16383:16384" x14ac:dyDescent="0.2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8"/>
      <c r="CS13" s="18"/>
    </row>
    <row r="14" spans="1:97 16383:16384" x14ac:dyDescent="0.25">
      <c r="A14" s="4" t="s">
        <v>5917</v>
      </c>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8"/>
      <c r="CS14" s="18"/>
    </row>
    <row r="15" spans="1:97 16383:16384" ht="21.6" customHeight="1" x14ac:dyDescent="0.25">
      <c r="A15" s="86" t="s">
        <v>6674</v>
      </c>
      <c r="B15" s="1"/>
      <c r="C15" s="1"/>
      <c r="D15" s="1"/>
      <c r="E15" s="1"/>
      <c r="F15" s="1"/>
      <c r="G15" s="1"/>
      <c r="H15" s="1"/>
      <c r="I15" s="1"/>
      <c r="J15" s="1"/>
      <c r="K15" s="1"/>
      <c r="L15" s="1"/>
      <c r="M15" s="1"/>
      <c r="N15" s="1"/>
      <c r="O15" s="1"/>
      <c r="P15" s="1"/>
      <c r="Q15" s="1"/>
      <c r="R15" s="11"/>
      <c r="S15" s="1"/>
      <c r="T15" s="1"/>
      <c r="U15" s="1"/>
      <c r="V15" s="1"/>
      <c r="W15" s="1"/>
      <c r="X15" s="1"/>
      <c r="Y15" s="1"/>
      <c r="Z15" s="1"/>
      <c r="AA15" s="1"/>
      <c r="AB15" s="1"/>
      <c r="AC15" s="1"/>
      <c r="AD15" s="1"/>
      <c r="AE15" s="18"/>
      <c r="CS15" s="18"/>
    </row>
    <row r="16" spans="1:97 16383:16384" ht="28.2" customHeight="1" x14ac:dyDescent="0.25">
      <c r="A16" s="100" t="s">
        <v>22</v>
      </c>
      <c r="B16" s="100"/>
      <c r="C16" s="100"/>
      <c r="D16" s="100"/>
      <c r="E16" s="100"/>
      <c r="F16" s="100"/>
      <c r="G16" s="100"/>
      <c r="H16" s="100"/>
      <c r="I16" s="100"/>
      <c r="J16" s="100" t="s">
        <v>21</v>
      </c>
      <c r="K16" s="100"/>
      <c r="L16" s="100" t="s">
        <v>23</v>
      </c>
      <c r="M16" s="100"/>
      <c r="N16" s="100"/>
      <c r="O16" s="100"/>
      <c r="P16" s="100" t="s">
        <v>24</v>
      </c>
      <c r="Q16" s="100"/>
      <c r="R16" s="100"/>
      <c r="S16" s="100"/>
      <c r="T16" s="98" t="s">
        <v>5949</v>
      </c>
      <c r="U16" s="98"/>
      <c r="V16" s="98"/>
      <c r="W16" s="98"/>
      <c r="X16" s="98"/>
      <c r="Y16" s="100" t="s">
        <v>25</v>
      </c>
      <c r="Z16" s="100"/>
      <c r="AA16" s="100"/>
      <c r="AB16" s="100"/>
      <c r="AC16" s="100"/>
      <c r="AD16" s="100"/>
      <c r="AE16" s="100"/>
      <c r="CS16" s="18"/>
    </row>
    <row r="17" spans="1:97" ht="13.2" customHeight="1" x14ac:dyDescent="0.25">
      <c r="A17" s="104" t="s">
        <v>39</v>
      </c>
      <c r="B17" s="105"/>
      <c r="C17" s="105"/>
      <c r="D17" s="105"/>
      <c r="E17" s="105"/>
      <c r="F17" s="105"/>
      <c r="G17" s="105"/>
      <c r="H17" s="105"/>
      <c r="I17" s="106"/>
      <c r="J17" s="102" t="s">
        <v>7241</v>
      </c>
      <c r="K17" s="102"/>
      <c r="L17" s="103">
        <v>43178</v>
      </c>
      <c r="M17" s="103"/>
      <c r="N17" s="103"/>
      <c r="O17" s="103"/>
      <c r="P17" s="103"/>
      <c r="Q17" s="103"/>
      <c r="R17" s="103"/>
      <c r="S17" s="103"/>
      <c r="T17" s="99"/>
      <c r="U17" s="99"/>
      <c r="V17" s="99"/>
      <c r="W17" s="99"/>
      <c r="X17" s="99"/>
      <c r="Y17" s="101"/>
      <c r="Z17" s="101"/>
      <c r="AA17" s="101"/>
      <c r="AB17" s="101"/>
      <c r="AC17" s="101"/>
      <c r="AD17" s="101"/>
      <c r="AE17" s="101"/>
      <c r="CS17" s="18"/>
    </row>
    <row r="18" spans="1:97" ht="13.2" customHeight="1" x14ac:dyDescent="0.25">
      <c r="A18" s="104" t="s">
        <v>7242</v>
      </c>
      <c r="B18" s="105"/>
      <c r="C18" s="105"/>
      <c r="D18" s="105"/>
      <c r="E18" s="105"/>
      <c r="F18" s="105"/>
      <c r="G18" s="105"/>
      <c r="H18" s="105"/>
      <c r="I18" s="106"/>
      <c r="J18" s="102"/>
      <c r="K18" s="102"/>
      <c r="L18" s="103">
        <v>44290</v>
      </c>
      <c r="M18" s="103"/>
      <c r="N18" s="103"/>
      <c r="O18" s="103"/>
      <c r="P18" s="103"/>
      <c r="Q18" s="103"/>
      <c r="R18" s="103"/>
      <c r="S18" s="103"/>
      <c r="T18" s="99"/>
      <c r="U18" s="99"/>
      <c r="V18" s="99"/>
      <c r="W18" s="99"/>
      <c r="X18" s="99"/>
      <c r="Y18" s="101"/>
      <c r="Z18" s="101"/>
      <c r="AA18" s="101"/>
      <c r="AB18" s="101"/>
      <c r="AC18" s="101"/>
      <c r="AD18" s="101"/>
      <c r="AE18" s="101"/>
      <c r="CS18" s="18"/>
    </row>
    <row r="19" spans="1:97" ht="13.2" customHeight="1" x14ac:dyDescent="0.25">
      <c r="A19" s="104" t="s">
        <v>30</v>
      </c>
      <c r="B19" s="105"/>
      <c r="C19" s="105"/>
      <c r="D19" s="105"/>
      <c r="E19" s="105"/>
      <c r="F19" s="105"/>
      <c r="G19" s="105"/>
      <c r="H19" s="105"/>
      <c r="I19" s="106"/>
      <c r="J19" s="102"/>
      <c r="K19" s="102"/>
      <c r="L19" s="103">
        <v>44290</v>
      </c>
      <c r="M19" s="103"/>
      <c r="N19" s="103"/>
      <c r="O19" s="103"/>
      <c r="P19" s="103"/>
      <c r="Q19" s="103"/>
      <c r="R19" s="103"/>
      <c r="S19" s="103"/>
      <c r="T19" s="99"/>
      <c r="U19" s="99"/>
      <c r="V19" s="99"/>
      <c r="W19" s="99"/>
      <c r="X19" s="99"/>
      <c r="Y19" s="101"/>
      <c r="Z19" s="101"/>
      <c r="AA19" s="101"/>
      <c r="AB19" s="101"/>
      <c r="AC19" s="101"/>
      <c r="AD19" s="101"/>
      <c r="AE19" s="101"/>
      <c r="CS19" s="18"/>
    </row>
    <row r="20" spans="1:97" x14ac:dyDescent="0.25">
      <c r="A20" s="104" t="s">
        <v>35</v>
      </c>
      <c r="B20" s="105"/>
      <c r="C20" s="105"/>
      <c r="D20" s="105"/>
      <c r="E20" s="105"/>
      <c r="F20" s="105"/>
      <c r="G20" s="105"/>
      <c r="H20" s="105"/>
      <c r="I20" s="106"/>
      <c r="J20" s="102"/>
      <c r="K20" s="102"/>
      <c r="L20" s="103">
        <v>41699</v>
      </c>
      <c r="M20" s="103"/>
      <c r="N20" s="103"/>
      <c r="O20" s="103"/>
      <c r="P20" s="103"/>
      <c r="Q20" s="103"/>
      <c r="R20" s="103"/>
      <c r="S20" s="103"/>
      <c r="T20" s="99"/>
      <c r="U20" s="99"/>
      <c r="V20" s="99"/>
      <c r="W20" s="99"/>
      <c r="X20" s="99"/>
      <c r="Y20" s="101" t="s">
        <v>7243</v>
      </c>
      <c r="Z20" s="101"/>
      <c r="AA20" s="101"/>
      <c r="AB20" s="101"/>
      <c r="AC20" s="101"/>
      <c r="AD20" s="101"/>
      <c r="AE20" s="101"/>
      <c r="CS20" s="18"/>
    </row>
    <row r="21" spans="1:97" x14ac:dyDescent="0.25">
      <c r="A21" s="104" t="s">
        <v>7244</v>
      </c>
      <c r="B21" s="105"/>
      <c r="C21" s="105"/>
      <c r="D21" s="105"/>
      <c r="E21" s="105"/>
      <c r="F21" s="105"/>
      <c r="G21" s="105"/>
      <c r="H21" s="105"/>
      <c r="I21" s="106"/>
      <c r="J21" s="102"/>
      <c r="K21" s="102"/>
      <c r="L21" s="103">
        <v>43466</v>
      </c>
      <c r="M21" s="103"/>
      <c r="N21" s="103"/>
      <c r="O21" s="103"/>
      <c r="P21" s="103"/>
      <c r="Q21" s="103"/>
      <c r="R21" s="103"/>
      <c r="S21" s="103"/>
      <c r="T21" s="99"/>
      <c r="U21" s="99"/>
      <c r="V21" s="99"/>
      <c r="W21" s="99"/>
      <c r="X21" s="99"/>
      <c r="Y21" s="101"/>
      <c r="Z21" s="101"/>
      <c r="AA21" s="101"/>
      <c r="AB21" s="101"/>
      <c r="AC21" s="101"/>
      <c r="AD21" s="101"/>
      <c r="AE21" s="101"/>
      <c r="CS21" s="18"/>
    </row>
    <row r="22" spans="1:97" x14ac:dyDescent="0.25">
      <c r="A22" s="104" t="s">
        <v>7245</v>
      </c>
      <c r="B22" s="105"/>
      <c r="C22" s="105"/>
      <c r="D22" s="105"/>
      <c r="E22" s="105"/>
      <c r="F22" s="105"/>
      <c r="G22" s="105"/>
      <c r="H22" s="105"/>
      <c r="I22" s="106"/>
      <c r="J22" s="102"/>
      <c r="K22" s="102"/>
      <c r="L22" s="103">
        <v>44012</v>
      </c>
      <c r="M22" s="103"/>
      <c r="N22" s="103"/>
      <c r="O22" s="103"/>
      <c r="P22" s="103"/>
      <c r="Q22" s="103"/>
      <c r="R22" s="103"/>
      <c r="S22" s="103"/>
      <c r="T22" s="99"/>
      <c r="U22" s="99"/>
      <c r="V22" s="99"/>
      <c r="W22" s="99"/>
      <c r="X22" s="99"/>
      <c r="Y22" s="101"/>
      <c r="Z22" s="101"/>
      <c r="AA22" s="101"/>
      <c r="AB22" s="101"/>
      <c r="AC22" s="101"/>
      <c r="AD22" s="101"/>
      <c r="AE22" s="101"/>
      <c r="CS22" s="18"/>
    </row>
    <row r="23" spans="1:97" x14ac:dyDescent="0.25">
      <c r="A23" s="104" t="s">
        <v>40</v>
      </c>
      <c r="B23" s="105"/>
      <c r="C23" s="105"/>
      <c r="D23" s="105"/>
      <c r="E23" s="105"/>
      <c r="F23" s="105"/>
      <c r="G23" s="105"/>
      <c r="H23" s="105"/>
      <c r="I23" s="106"/>
      <c r="J23" s="102" t="s">
        <v>7241</v>
      </c>
      <c r="K23" s="102"/>
      <c r="L23" s="103">
        <v>42992</v>
      </c>
      <c r="M23" s="103"/>
      <c r="N23" s="103"/>
      <c r="O23" s="103"/>
      <c r="P23" s="103"/>
      <c r="Q23" s="103"/>
      <c r="R23" s="103"/>
      <c r="S23" s="103"/>
      <c r="T23" s="99"/>
      <c r="U23" s="99"/>
      <c r="V23" s="99"/>
      <c r="W23" s="99"/>
      <c r="X23" s="99"/>
      <c r="Y23" s="101"/>
      <c r="Z23" s="101"/>
      <c r="AA23" s="101"/>
      <c r="AB23" s="101"/>
      <c r="AC23" s="101"/>
      <c r="AD23" s="101"/>
      <c r="AE23" s="101"/>
      <c r="CS23" s="18"/>
    </row>
    <row r="24" spans="1:97" x14ac:dyDescent="0.25">
      <c r="A24" s="104"/>
      <c r="B24" s="105"/>
      <c r="C24" s="105"/>
      <c r="D24" s="105"/>
      <c r="E24" s="105"/>
      <c r="F24" s="105"/>
      <c r="G24" s="105"/>
      <c r="H24" s="105"/>
      <c r="I24" s="106"/>
      <c r="J24" s="102"/>
      <c r="K24" s="102"/>
      <c r="L24" s="103"/>
      <c r="M24" s="103"/>
      <c r="N24" s="103"/>
      <c r="O24" s="103"/>
      <c r="P24" s="103"/>
      <c r="Q24" s="103"/>
      <c r="R24" s="103"/>
      <c r="S24" s="103"/>
      <c r="T24" s="99"/>
      <c r="U24" s="99"/>
      <c r="V24" s="99"/>
      <c r="W24" s="99"/>
      <c r="X24" s="99"/>
      <c r="Y24" s="101"/>
      <c r="Z24" s="101"/>
      <c r="AA24" s="101"/>
      <c r="AB24" s="101"/>
      <c r="AC24" s="101"/>
      <c r="AD24" s="101"/>
      <c r="AE24" s="101"/>
      <c r="CS24" s="18"/>
    </row>
    <row r="25" spans="1:97" x14ac:dyDescent="0.25">
      <c r="A25" s="104"/>
      <c r="B25" s="105"/>
      <c r="C25" s="105"/>
      <c r="D25" s="105"/>
      <c r="E25" s="105"/>
      <c r="F25" s="105"/>
      <c r="G25" s="105"/>
      <c r="H25" s="105"/>
      <c r="I25" s="106"/>
      <c r="J25" s="102"/>
      <c r="K25" s="102"/>
      <c r="L25" s="103"/>
      <c r="M25" s="103"/>
      <c r="N25" s="103"/>
      <c r="O25" s="103"/>
      <c r="P25" s="103"/>
      <c r="Q25" s="103"/>
      <c r="R25" s="103"/>
      <c r="S25" s="103"/>
      <c r="T25" s="99"/>
      <c r="U25" s="99"/>
      <c r="V25" s="99"/>
      <c r="W25" s="99"/>
      <c r="X25" s="99"/>
      <c r="Y25" s="101"/>
      <c r="Z25" s="101"/>
      <c r="AA25" s="101"/>
      <c r="AB25" s="101"/>
      <c r="AC25" s="101"/>
      <c r="AD25" s="101"/>
      <c r="AE25" s="101"/>
      <c r="CS25" s="18"/>
    </row>
    <row r="26" spans="1:97" x14ac:dyDescent="0.25">
      <c r="A26" s="104"/>
      <c r="B26" s="105"/>
      <c r="C26" s="105"/>
      <c r="D26" s="105"/>
      <c r="E26" s="105"/>
      <c r="F26" s="105"/>
      <c r="G26" s="105"/>
      <c r="H26" s="105"/>
      <c r="I26" s="106"/>
      <c r="J26" s="102"/>
      <c r="K26" s="102"/>
      <c r="L26" s="103"/>
      <c r="M26" s="103"/>
      <c r="N26" s="103"/>
      <c r="O26" s="103"/>
      <c r="P26" s="103"/>
      <c r="Q26" s="103"/>
      <c r="R26" s="103"/>
      <c r="S26" s="103"/>
      <c r="T26" s="99"/>
      <c r="U26" s="99"/>
      <c r="V26" s="99"/>
      <c r="W26" s="99"/>
      <c r="X26" s="99"/>
      <c r="Y26" s="101"/>
      <c r="Z26" s="101"/>
      <c r="AA26" s="101"/>
      <c r="AB26" s="101"/>
      <c r="AC26" s="101"/>
      <c r="AD26" s="101"/>
      <c r="AE26" s="101"/>
      <c r="CS26" s="18"/>
    </row>
    <row r="27" spans="1:97" x14ac:dyDescent="0.25">
      <c r="A27" s="104"/>
      <c r="B27" s="105"/>
      <c r="C27" s="105"/>
      <c r="D27" s="105"/>
      <c r="E27" s="105"/>
      <c r="F27" s="105"/>
      <c r="G27" s="105"/>
      <c r="H27" s="105"/>
      <c r="I27" s="106"/>
      <c r="J27" s="102"/>
      <c r="K27" s="102"/>
      <c r="L27" s="103"/>
      <c r="M27" s="103"/>
      <c r="N27" s="103"/>
      <c r="O27" s="103"/>
      <c r="P27" s="103"/>
      <c r="Q27" s="103"/>
      <c r="R27" s="103"/>
      <c r="S27" s="103"/>
      <c r="T27" s="99"/>
      <c r="U27" s="99"/>
      <c r="V27" s="99"/>
      <c r="W27" s="99"/>
      <c r="X27" s="99"/>
      <c r="Y27" s="101"/>
      <c r="Z27" s="101"/>
      <c r="AA27" s="101"/>
      <c r="AB27" s="101"/>
      <c r="AC27" s="101"/>
      <c r="AD27" s="101"/>
      <c r="AE27" s="101"/>
      <c r="CS27" s="18"/>
    </row>
    <row r="28" spans="1:97" x14ac:dyDescent="0.25">
      <c r="A28" s="104"/>
      <c r="B28" s="105"/>
      <c r="C28" s="105"/>
      <c r="D28" s="105"/>
      <c r="E28" s="105"/>
      <c r="F28" s="105"/>
      <c r="G28" s="105"/>
      <c r="H28" s="105"/>
      <c r="I28" s="106"/>
      <c r="J28" s="102"/>
      <c r="K28" s="102"/>
      <c r="L28" s="103"/>
      <c r="M28" s="103"/>
      <c r="N28" s="103"/>
      <c r="O28" s="103"/>
      <c r="P28" s="103"/>
      <c r="Q28" s="103"/>
      <c r="R28" s="103"/>
      <c r="S28" s="103"/>
      <c r="T28" s="99"/>
      <c r="U28" s="99"/>
      <c r="V28" s="99"/>
      <c r="W28" s="99"/>
      <c r="X28" s="99"/>
      <c r="Y28" s="101"/>
      <c r="Z28" s="101"/>
      <c r="AA28" s="101"/>
      <c r="AB28" s="101"/>
      <c r="AC28" s="101"/>
      <c r="AD28" s="101"/>
      <c r="AE28" s="101"/>
      <c r="CS28" s="18"/>
    </row>
    <row r="29" spans="1:97" x14ac:dyDescent="0.25">
      <c r="A29" s="104"/>
      <c r="B29" s="105"/>
      <c r="C29" s="105"/>
      <c r="D29" s="105"/>
      <c r="E29" s="105"/>
      <c r="F29" s="105"/>
      <c r="G29" s="105"/>
      <c r="H29" s="105"/>
      <c r="I29" s="106"/>
      <c r="J29" s="102"/>
      <c r="K29" s="102"/>
      <c r="L29" s="103"/>
      <c r="M29" s="103"/>
      <c r="N29" s="103"/>
      <c r="O29" s="103"/>
      <c r="P29" s="103"/>
      <c r="Q29" s="103"/>
      <c r="R29" s="103"/>
      <c r="S29" s="103"/>
      <c r="T29" s="99"/>
      <c r="U29" s="99"/>
      <c r="V29" s="99"/>
      <c r="W29" s="99"/>
      <c r="X29" s="99"/>
      <c r="Y29" s="101"/>
      <c r="Z29" s="101"/>
      <c r="AA29" s="101"/>
      <c r="AB29" s="101"/>
      <c r="AC29" s="101"/>
      <c r="AD29" s="101"/>
      <c r="AE29" s="101"/>
      <c r="CS29" s="18"/>
    </row>
    <row r="30" spans="1:97" x14ac:dyDescent="0.25">
      <c r="A30" s="104"/>
      <c r="B30" s="105"/>
      <c r="C30" s="105"/>
      <c r="D30" s="105"/>
      <c r="E30" s="105"/>
      <c r="F30" s="105"/>
      <c r="G30" s="105"/>
      <c r="H30" s="105"/>
      <c r="I30" s="106"/>
      <c r="J30" s="102"/>
      <c r="K30" s="102"/>
      <c r="L30" s="103"/>
      <c r="M30" s="103"/>
      <c r="N30" s="103"/>
      <c r="O30" s="103"/>
      <c r="P30" s="103"/>
      <c r="Q30" s="103"/>
      <c r="R30" s="103"/>
      <c r="S30" s="103"/>
      <c r="T30" s="99"/>
      <c r="U30" s="99"/>
      <c r="V30" s="99"/>
      <c r="W30" s="99"/>
      <c r="X30" s="99"/>
      <c r="Y30" s="101"/>
      <c r="Z30" s="101"/>
      <c r="AA30" s="101"/>
      <c r="AB30" s="101"/>
      <c r="AC30" s="101"/>
      <c r="AD30" s="101"/>
      <c r="AE30" s="101"/>
      <c r="CS30" s="18"/>
    </row>
    <row r="31" spans="1:97"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row>
    <row r="32" spans="1:97" x14ac:dyDescent="0.25">
      <c r="A32" s="39" t="s">
        <v>5982</v>
      </c>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row>
    <row r="33" spans="1:31" x14ac:dyDescent="0.25">
      <c r="A33" s="107"/>
      <c r="B33" s="108"/>
      <c r="C33" s="108"/>
      <c r="D33" s="10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9"/>
    </row>
    <row r="34" spans="1:31" x14ac:dyDescent="0.25">
      <c r="A34" s="110"/>
      <c r="B34" s="111"/>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2"/>
    </row>
    <row r="35" spans="1:31" x14ac:dyDescent="0.25">
      <c r="A35" s="110"/>
      <c r="B35" s="111"/>
      <c r="C35" s="111"/>
      <c r="D35" s="111"/>
      <c r="E35" s="111"/>
      <c r="F35" s="111"/>
      <c r="G35" s="111"/>
      <c r="H35" s="111"/>
      <c r="I35" s="111"/>
      <c r="J35" s="111"/>
      <c r="K35" s="111"/>
      <c r="L35" s="111"/>
      <c r="M35" s="111"/>
      <c r="N35" s="111"/>
      <c r="O35" s="111"/>
      <c r="P35" s="111"/>
      <c r="Q35" s="111"/>
      <c r="R35" s="111"/>
      <c r="S35" s="111"/>
      <c r="T35" s="111"/>
      <c r="U35" s="111"/>
      <c r="V35" s="111"/>
      <c r="W35" s="111"/>
      <c r="X35" s="111"/>
      <c r="Y35" s="111"/>
      <c r="Z35" s="111"/>
      <c r="AA35" s="111"/>
      <c r="AB35" s="111"/>
      <c r="AC35" s="111"/>
      <c r="AD35" s="111"/>
      <c r="AE35" s="112"/>
    </row>
    <row r="36" spans="1:31" x14ac:dyDescent="0.25">
      <c r="A36" s="110"/>
      <c r="B36" s="111"/>
      <c r="C36" s="111"/>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2"/>
    </row>
    <row r="37" spans="1:31" x14ac:dyDescent="0.25">
      <c r="A37" s="113"/>
      <c r="B37" s="114"/>
      <c r="C37" s="114"/>
      <c r="D37" s="114"/>
      <c r="E37" s="114"/>
      <c r="F37" s="114"/>
      <c r="G37" s="114"/>
      <c r="H37" s="114"/>
      <c r="I37" s="114"/>
      <c r="J37" s="114"/>
      <c r="K37" s="114"/>
      <c r="L37" s="114"/>
      <c r="M37" s="114"/>
      <c r="N37" s="114"/>
      <c r="O37" s="114"/>
      <c r="P37" s="114"/>
      <c r="Q37" s="114"/>
      <c r="R37" s="114"/>
      <c r="S37" s="114"/>
      <c r="T37" s="114"/>
      <c r="U37" s="114"/>
      <c r="V37" s="114"/>
      <c r="W37" s="114"/>
      <c r="X37" s="114"/>
      <c r="Y37" s="114"/>
      <c r="Z37" s="114"/>
      <c r="AA37" s="114"/>
      <c r="AB37" s="114"/>
      <c r="AC37" s="114"/>
      <c r="AD37" s="114"/>
      <c r="AE37" s="115"/>
    </row>
  </sheetData>
  <sheetProtection algorithmName="SHA-512" hashValue="xgUPxvjA0C+Y28o5Idj3FwDmc8lATNcp3FNnatHaMF6HhOtEDCtZQ2I15aYdW//plmVJ+83Uf2D1FCMvDfHtoQ==" saltValue="c6on6vnHlSGGwu+4PqyNdg==" spinCount="100000" sheet="1" scenarios="1" selectLockedCells="1"/>
  <mergeCells count="95">
    <mergeCell ref="B12:C12"/>
    <mergeCell ref="D12:H12"/>
    <mergeCell ref="L12:P12"/>
    <mergeCell ref="Q12:S12"/>
    <mergeCell ref="A16:I16"/>
    <mergeCell ref="J16:K16"/>
    <mergeCell ref="L16:O16"/>
    <mergeCell ref="P16:S16"/>
    <mergeCell ref="T16:X16"/>
    <mergeCell ref="Y16:AE16"/>
    <mergeCell ref="A17:I17"/>
    <mergeCell ref="J17:K17"/>
    <mergeCell ref="L17:O17"/>
    <mergeCell ref="P17:S17"/>
    <mergeCell ref="T17:X17"/>
    <mergeCell ref="Y17:AE17"/>
    <mergeCell ref="Y19:AE19"/>
    <mergeCell ref="A18:I18"/>
    <mergeCell ref="J18:K18"/>
    <mergeCell ref="L18:O18"/>
    <mergeCell ref="P18:S18"/>
    <mergeCell ref="T18:X18"/>
    <mergeCell ref="Y18:AE18"/>
    <mergeCell ref="A19:I19"/>
    <mergeCell ref="J19:K19"/>
    <mergeCell ref="L19:O19"/>
    <mergeCell ref="P19:S19"/>
    <mergeCell ref="T19:X19"/>
    <mergeCell ref="Y21:AE21"/>
    <mergeCell ref="A20:I20"/>
    <mergeCell ref="J20:K20"/>
    <mergeCell ref="L20:O20"/>
    <mergeCell ref="P20:S20"/>
    <mergeCell ref="T20:X20"/>
    <mergeCell ref="Y20:AE20"/>
    <mergeCell ref="A21:I21"/>
    <mergeCell ref="J21:K21"/>
    <mergeCell ref="L21:O21"/>
    <mergeCell ref="P21:S21"/>
    <mergeCell ref="T21:X21"/>
    <mergeCell ref="Y23:AE23"/>
    <mergeCell ref="A22:I22"/>
    <mergeCell ref="J22:K22"/>
    <mergeCell ref="L22:O22"/>
    <mergeCell ref="P22:S22"/>
    <mergeCell ref="T22:X22"/>
    <mergeCell ref="Y22:AE22"/>
    <mergeCell ref="A23:I23"/>
    <mergeCell ref="J23:K23"/>
    <mergeCell ref="L23:O23"/>
    <mergeCell ref="P23:S23"/>
    <mergeCell ref="T23:X23"/>
    <mergeCell ref="Y25:AE25"/>
    <mergeCell ref="A24:I24"/>
    <mergeCell ref="J24:K24"/>
    <mergeCell ref="L24:O24"/>
    <mergeCell ref="P24:S24"/>
    <mergeCell ref="T24:X24"/>
    <mergeCell ref="Y24:AE24"/>
    <mergeCell ref="A25:I25"/>
    <mergeCell ref="J25:K25"/>
    <mergeCell ref="L25:O25"/>
    <mergeCell ref="P25:S25"/>
    <mergeCell ref="T25:X25"/>
    <mergeCell ref="Y27:AE27"/>
    <mergeCell ref="A26:I26"/>
    <mergeCell ref="J26:K26"/>
    <mergeCell ref="L26:O26"/>
    <mergeCell ref="P26:S26"/>
    <mergeCell ref="T26:X26"/>
    <mergeCell ref="Y26:AE26"/>
    <mergeCell ref="A27:I27"/>
    <mergeCell ref="J27:K27"/>
    <mergeCell ref="L27:O27"/>
    <mergeCell ref="P27:S27"/>
    <mergeCell ref="T27:X27"/>
    <mergeCell ref="Y29:AE29"/>
    <mergeCell ref="A28:I28"/>
    <mergeCell ref="J28:K28"/>
    <mergeCell ref="L28:O28"/>
    <mergeCell ref="P28:S28"/>
    <mergeCell ref="T28:X28"/>
    <mergeCell ref="Y28:AE28"/>
    <mergeCell ref="A29:I29"/>
    <mergeCell ref="J29:K29"/>
    <mergeCell ref="L29:O29"/>
    <mergeCell ref="P29:S29"/>
    <mergeCell ref="T29:X29"/>
    <mergeCell ref="A33:AE37"/>
    <mergeCell ref="A30:I30"/>
    <mergeCell ref="J30:K30"/>
    <mergeCell ref="L30:O30"/>
    <mergeCell ref="P30:S30"/>
    <mergeCell ref="T30:X30"/>
    <mergeCell ref="Y30:AE30"/>
  </mergeCells>
  <conditionalFormatting sqref="A17:I17">
    <cfRule type="expression" dxfId="560" priority="2">
      <formula>$A$17&lt;&gt;#REF!</formula>
    </cfRule>
  </conditionalFormatting>
  <conditionalFormatting sqref="A18:I30">
    <cfRule type="expression" dxfId="559" priority="1">
      <formula>$A$17&lt;&gt;#REF!</formula>
    </cfRule>
  </conditionalFormatting>
  <pageMargins left="0.25" right="0.25" top="0.75" bottom="0.75" header="0.3" footer="0.3"/>
  <pageSetup paperSize="9" scale="8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errorTitle="Action impossible" error="Vous n'êtes pas autorisé à saisir une autre valeur." xr:uid="{00000000-0002-0000-0400-000000000000}">
          <x14:formula1>
            <xm:f>Listes!$A$2:$A$33</xm:f>
          </x14:formula1>
          <xm:sqref>A17:I30</xm:sqref>
        </x14:dataValidation>
        <x14:dataValidation type="list" allowBlank="1" showInputMessage="1" showErrorMessage="1" xr:uid="{00000000-0002-0000-0400-000001000000}">
          <x14:formula1>
            <xm:f>Listes!$W$2:$W$3</xm:f>
          </x14:formula1>
          <xm:sqref>B12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
  <dimension ref="A1:Q173"/>
  <sheetViews>
    <sheetView showGridLines="0" showRowColHeaders="0" topLeftCell="A23" workbookViewId="0">
      <selection activeCell="I16" sqref="I16"/>
    </sheetView>
  </sheetViews>
  <sheetFormatPr baseColWidth="10" defaultColWidth="11.5546875" defaultRowHeight="13.8" x14ac:dyDescent="0.25"/>
  <cols>
    <col min="1" max="1" width="5.6640625" style="66" customWidth="1"/>
    <col min="2" max="2" width="20.33203125" style="66" customWidth="1"/>
    <col min="3" max="7" width="5.6640625" style="66" customWidth="1"/>
    <col min="8" max="8" width="18.33203125" style="66" customWidth="1"/>
    <col min="9" max="9" width="16.6640625" style="66" customWidth="1"/>
    <col min="10" max="10" width="1" style="66" customWidth="1"/>
    <col min="11" max="11" width="9.6640625" style="66" customWidth="1"/>
    <col min="12" max="12" width="11" style="66" customWidth="1"/>
    <col min="13" max="13" width="6.109375" style="66" customWidth="1"/>
    <col min="14" max="14" width="3.5546875" style="66" customWidth="1"/>
    <col min="15" max="15" width="69.109375" style="66" customWidth="1"/>
    <col min="16" max="16" width="2.5546875" style="66" customWidth="1"/>
    <col min="17" max="98" width="5.6640625" style="66" customWidth="1"/>
    <col min="99" max="16384" width="11.5546875" style="66"/>
  </cols>
  <sheetData>
    <row r="1" spans="1:17" ht="18" customHeight="1" x14ac:dyDescent="0.25">
      <c r="A1" s="64"/>
      <c r="B1" s="64"/>
      <c r="C1" s="64"/>
      <c r="D1" s="64"/>
      <c r="E1" s="64"/>
      <c r="F1" s="64"/>
      <c r="G1" s="64"/>
      <c r="H1" s="64"/>
      <c r="I1" s="64"/>
      <c r="J1" s="64"/>
      <c r="K1" s="64"/>
      <c r="L1" s="64"/>
      <c r="M1" s="64"/>
      <c r="N1" s="64"/>
      <c r="O1" s="64"/>
      <c r="P1" s="64"/>
      <c r="Q1" s="65"/>
    </row>
    <row r="2" spans="1:17" ht="18" customHeight="1" x14ac:dyDescent="0.25">
      <c r="A2" s="64"/>
      <c r="B2" s="64"/>
      <c r="C2" s="64"/>
      <c r="D2" s="64"/>
      <c r="E2" s="64"/>
      <c r="F2" s="64"/>
      <c r="G2" s="64"/>
      <c r="H2" s="64"/>
      <c r="I2" s="64"/>
      <c r="J2" s="64"/>
      <c r="K2" s="64"/>
      <c r="L2" s="64"/>
      <c r="M2" s="64"/>
      <c r="N2" s="64"/>
      <c r="O2" s="64"/>
      <c r="P2" s="64"/>
      <c r="Q2" s="65"/>
    </row>
    <row r="3" spans="1:17" ht="18" customHeight="1" x14ac:dyDescent="0.25">
      <c r="A3" s="64"/>
      <c r="B3" s="64"/>
      <c r="C3" s="64"/>
      <c r="D3" s="64"/>
      <c r="E3" s="64"/>
      <c r="F3" s="64"/>
      <c r="G3" s="64"/>
      <c r="H3" s="64"/>
      <c r="I3" s="64"/>
      <c r="J3" s="64"/>
      <c r="K3" s="64"/>
      <c r="L3" s="64"/>
      <c r="M3" s="64"/>
      <c r="N3" s="64"/>
      <c r="O3" s="64"/>
      <c r="P3" s="64"/>
      <c r="Q3" s="65"/>
    </row>
    <row r="4" spans="1:17" ht="18" customHeight="1" x14ac:dyDescent="0.25">
      <c r="A4" s="64"/>
      <c r="B4" s="64"/>
      <c r="C4" s="64"/>
      <c r="D4" s="64"/>
      <c r="E4" s="64"/>
      <c r="F4" s="64"/>
      <c r="G4" s="64"/>
      <c r="H4" s="64"/>
      <c r="I4" s="64"/>
      <c r="J4" s="64"/>
      <c r="K4" s="64"/>
      <c r="L4" s="64"/>
      <c r="M4" s="64"/>
      <c r="N4" s="64"/>
      <c r="O4" s="64"/>
      <c r="P4" s="64"/>
      <c r="Q4" s="65"/>
    </row>
    <row r="5" spans="1:17" ht="18" customHeight="1" x14ac:dyDescent="0.25">
      <c r="A5" s="64"/>
      <c r="B5" s="64"/>
      <c r="C5" s="64"/>
      <c r="D5" s="64"/>
      <c r="E5" s="64"/>
      <c r="F5" s="64"/>
      <c r="G5" s="64"/>
      <c r="H5" s="64"/>
      <c r="I5" s="64"/>
      <c r="J5" s="64"/>
      <c r="K5" s="64"/>
      <c r="L5" s="64"/>
      <c r="M5" s="64"/>
      <c r="N5" s="64"/>
      <c r="O5" s="64"/>
      <c r="P5" s="64"/>
      <c r="Q5" s="65"/>
    </row>
    <row r="6" spans="1:17" ht="18" customHeight="1" x14ac:dyDescent="0.25">
      <c r="A6" s="50" t="str">
        <f>'Eco-organisme'!A6</f>
        <v>ENQUÊTE COLLECTE 2023 :</v>
      </c>
      <c r="B6" s="64"/>
      <c r="C6" s="64"/>
      <c r="D6" s="64"/>
      <c r="E6" s="64"/>
      <c r="F6" s="64"/>
      <c r="G6" s="74" t="str">
        <f>'Eco-organisme'!H6</f>
        <v>Collectivité X</v>
      </c>
      <c r="H6" s="64"/>
      <c r="I6" s="64"/>
      <c r="J6" s="64"/>
      <c r="K6" s="64"/>
      <c r="L6" s="64"/>
      <c r="M6" s="64"/>
      <c r="N6" s="64"/>
      <c r="O6" s="64"/>
      <c r="P6" s="64"/>
      <c r="Q6" s="65"/>
    </row>
    <row r="7" spans="1:17" ht="18" customHeight="1" x14ac:dyDescent="0.3">
      <c r="A7" s="64"/>
      <c r="B7" s="64"/>
      <c r="C7" s="64"/>
      <c r="D7" s="64"/>
      <c r="E7" s="64"/>
      <c r="F7" s="64"/>
      <c r="G7" s="75" t="str">
        <f>'Eco-organisme'!H7</f>
        <v>dept</v>
      </c>
      <c r="H7" s="64"/>
      <c r="I7" s="64"/>
      <c r="J7" s="64"/>
      <c r="K7" s="64"/>
      <c r="L7" s="64"/>
      <c r="M7" s="64"/>
      <c r="N7" s="64"/>
      <c r="O7" s="64"/>
      <c r="P7" s="64"/>
      <c r="Q7" s="65"/>
    </row>
    <row r="8" spans="1:17" ht="18" customHeight="1" thickBot="1" x14ac:dyDescent="0.3">
      <c r="A8" s="54"/>
      <c r="B8" s="54"/>
      <c r="C8" s="54"/>
      <c r="D8" s="54"/>
      <c r="E8" s="54"/>
      <c r="F8" s="54"/>
      <c r="G8" s="54"/>
      <c r="H8" s="54"/>
      <c r="I8" s="76"/>
      <c r="J8" s="54"/>
      <c r="K8" s="54"/>
      <c r="L8" s="54"/>
      <c r="M8" s="54"/>
      <c r="N8" s="54"/>
      <c r="O8" s="54"/>
      <c r="P8" s="54"/>
      <c r="Q8" s="65"/>
    </row>
    <row r="9" spans="1:17" ht="4.95" customHeight="1" x14ac:dyDescent="0.25">
      <c r="A9" s="64"/>
      <c r="B9" s="64"/>
      <c r="C9" s="64"/>
      <c r="D9" s="64"/>
      <c r="E9" s="64"/>
      <c r="F9" s="64"/>
      <c r="G9" s="64"/>
      <c r="H9" s="64"/>
      <c r="I9" s="64"/>
      <c r="J9" s="64"/>
      <c r="K9" s="64"/>
      <c r="L9" s="64"/>
      <c r="M9" s="64"/>
      <c r="N9" s="64"/>
      <c r="O9" s="64"/>
      <c r="P9" s="64"/>
      <c r="Q9" s="65"/>
    </row>
    <row r="10" spans="1:17" ht="13.2" customHeight="1" x14ac:dyDescent="0.25">
      <c r="A10" s="67" t="s">
        <v>6655</v>
      </c>
      <c r="B10" s="64"/>
      <c r="C10" s="64"/>
      <c r="D10" s="64"/>
      <c r="E10" s="64"/>
      <c r="F10" s="64"/>
      <c r="G10" s="64"/>
      <c r="H10" s="64"/>
      <c r="I10" s="64"/>
      <c r="J10" s="64"/>
      <c r="K10" s="64"/>
      <c r="L10" s="64"/>
      <c r="M10" s="64"/>
      <c r="N10" s="64"/>
      <c r="O10" s="64"/>
      <c r="P10" s="64"/>
      <c r="Q10" s="65"/>
    </row>
    <row r="11" spans="1:17" ht="13.2" customHeight="1" x14ac:dyDescent="0.25">
      <c r="A11" s="64"/>
      <c r="B11" s="64"/>
      <c r="C11" s="64"/>
      <c r="D11" s="64"/>
      <c r="E11" s="64"/>
      <c r="F11" s="64"/>
      <c r="G11" s="64"/>
      <c r="H11" s="64"/>
      <c r="I11" s="64"/>
      <c r="J11" s="64"/>
      <c r="K11" s="64"/>
      <c r="L11" s="64"/>
      <c r="M11" s="64"/>
      <c r="N11" s="64"/>
      <c r="O11" s="64"/>
      <c r="P11" s="64"/>
      <c r="Q11" s="65"/>
    </row>
    <row r="12" spans="1:17" ht="13.2" customHeight="1" x14ac:dyDescent="0.25">
      <c r="A12" s="64"/>
      <c r="B12" s="62" t="s">
        <v>6482</v>
      </c>
      <c r="C12" s="64"/>
      <c r="D12" s="64"/>
      <c r="E12" s="64"/>
      <c r="F12" s="64"/>
      <c r="G12" s="64"/>
      <c r="H12" s="64"/>
      <c r="I12" s="64"/>
      <c r="J12" s="64"/>
      <c r="K12" s="64"/>
      <c r="L12" s="64"/>
      <c r="M12" s="64"/>
      <c r="N12" s="64"/>
      <c r="O12" s="64"/>
      <c r="P12" s="64"/>
      <c r="Q12" s="65"/>
    </row>
    <row r="13" spans="1:17" ht="13.2" customHeight="1" x14ac:dyDescent="0.25">
      <c r="A13" s="64"/>
      <c r="B13" s="64"/>
      <c r="C13" s="64"/>
      <c r="D13" s="64"/>
      <c r="E13" s="64"/>
      <c r="F13" s="64"/>
      <c r="G13" s="64"/>
      <c r="H13" s="64"/>
      <c r="I13" s="64"/>
      <c r="J13" s="64"/>
      <c r="K13" s="64"/>
      <c r="L13" s="64"/>
      <c r="M13" s="64"/>
      <c r="N13" s="64"/>
      <c r="O13" s="64"/>
      <c r="P13" s="64"/>
      <c r="Q13" s="65"/>
    </row>
    <row r="14" spans="1:17" ht="13.2" customHeight="1" x14ac:dyDescent="0.25">
      <c r="A14" s="67" t="s">
        <v>6459</v>
      </c>
      <c r="B14" s="64"/>
      <c r="C14" s="64"/>
      <c r="D14" s="64"/>
      <c r="E14" s="64"/>
      <c r="F14" s="64"/>
      <c r="G14" s="64"/>
      <c r="H14" s="64"/>
      <c r="I14" s="64"/>
      <c r="J14" s="64"/>
      <c r="K14" s="64"/>
      <c r="L14" s="64"/>
      <c r="M14" s="64"/>
      <c r="N14" s="64"/>
      <c r="O14" s="64"/>
      <c r="P14" s="64"/>
      <c r="Q14" s="65"/>
    </row>
    <row r="15" spans="1:17" ht="13.2" customHeight="1" x14ac:dyDescent="0.25">
      <c r="A15" s="64"/>
      <c r="B15" s="64"/>
      <c r="C15" s="64"/>
      <c r="D15" s="64"/>
      <c r="E15" s="64"/>
      <c r="F15" s="64"/>
      <c r="G15" s="64"/>
      <c r="H15" s="64"/>
      <c r="I15" s="64"/>
      <c r="J15" s="64"/>
      <c r="K15" s="64"/>
      <c r="L15" s="64"/>
      <c r="M15" s="64"/>
      <c r="N15" s="64"/>
      <c r="O15" s="64"/>
      <c r="P15" s="64"/>
      <c r="Q15" s="65"/>
    </row>
    <row r="16" spans="1:17" ht="13.2" customHeight="1" x14ac:dyDescent="0.25">
      <c r="A16" s="64"/>
      <c r="B16" s="73" t="s">
        <v>6460</v>
      </c>
      <c r="C16" s="64"/>
      <c r="D16" s="64"/>
      <c r="E16" s="64"/>
      <c r="F16" s="64"/>
      <c r="G16" s="64"/>
      <c r="H16" s="64"/>
      <c r="I16" s="77"/>
      <c r="J16" s="64"/>
      <c r="K16" s="72" t="s">
        <v>6458</v>
      </c>
      <c r="L16" s="64"/>
      <c r="M16" s="64"/>
      <c r="N16" s="64"/>
      <c r="O16" s="64"/>
      <c r="P16" s="64"/>
      <c r="Q16" s="65"/>
    </row>
    <row r="17" spans="1:17" ht="13.2" customHeight="1" x14ac:dyDescent="0.25">
      <c r="A17" s="64"/>
      <c r="B17" s="64"/>
      <c r="C17" s="64"/>
      <c r="D17" s="64"/>
      <c r="E17" s="64"/>
      <c r="F17" s="64"/>
      <c r="G17" s="64"/>
      <c r="H17" s="64"/>
      <c r="I17" s="64"/>
      <c r="J17" s="64"/>
      <c r="K17" s="64"/>
      <c r="L17" s="64"/>
      <c r="M17" s="64"/>
      <c r="N17" s="64"/>
      <c r="O17" s="64"/>
      <c r="P17" s="64"/>
      <c r="Q17" s="65"/>
    </row>
    <row r="18" spans="1:17" ht="13.2" customHeight="1" x14ac:dyDescent="0.25">
      <c r="A18" s="64"/>
      <c r="B18" s="68" t="s">
        <v>6461</v>
      </c>
      <c r="C18" s="64"/>
      <c r="D18" s="64"/>
      <c r="E18" s="64"/>
      <c r="F18" s="64"/>
      <c r="G18" s="64"/>
      <c r="H18" s="64"/>
      <c r="I18" s="77">
        <v>44562</v>
      </c>
      <c r="J18" s="64"/>
      <c r="K18" s="72" t="s">
        <v>6458</v>
      </c>
      <c r="L18" s="64"/>
      <c r="M18" s="64"/>
      <c r="N18" s="64"/>
      <c r="O18" s="64"/>
      <c r="P18" s="64"/>
      <c r="Q18" s="65"/>
    </row>
    <row r="19" spans="1:17" ht="13.2" customHeight="1" x14ac:dyDescent="0.25">
      <c r="A19" s="64"/>
      <c r="B19" s="64"/>
      <c r="C19" s="64"/>
      <c r="D19" s="64"/>
      <c r="E19" s="64"/>
      <c r="F19" s="64"/>
      <c r="G19" s="64"/>
      <c r="H19" s="64"/>
      <c r="I19" s="64"/>
      <c r="J19" s="64"/>
      <c r="K19" s="64"/>
      <c r="L19" s="64"/>
      <c r="M19" s="64"/>
      <c r="N19" s="64"/>
      <c r="O19" s="64"/>
      <c r="P19" s="64"/>
      <c r="Q19" s="65"/>
    </row>
    <row r="20" spans="1:17" ht="13.2" customHeight="1" x14ac:dyDescent="0.25">
      <c r="A20" s="64"/>
      <c r="B20" s="68" t="s">
        <v>6462</v>
      </c>
      <c r="C20" s="64"/>
      <c r="D20" s="64"/>
      <c r="E20" s="64"/>
      <c r="F20" s="64"/>
      <c r="G20" s="64"/>
      <c r="H20" s="64"/>
      <c r="I20" s="77"/>
      <c r="J20" s="64"/>
      <c r="K20" s="72" t="s">
        <v>6458</v>
      </c>
      <c r="L20" s="64"/>
      <c r="M20" s="64"/>
      <c r="N20" s="64"/>
      <c r="O20" s="64"/>
      <c r="P20" s="64"/>
      <c r="Q20" s="65"/>
    </row>
    <row r="21" spans="1:17" ht="13.2" customHeight="1" x14ac:dyDescent="0.25">
      <c r="A21" s="64"/>
      <c r="B21" s="64"/>
      <c r="C21" s="64"/>
      <c r="D21" s="64"/>
      <c r="E21" s="64"/>
      <c r="F21" s="64"/>
      <c r="G21" s="64"/>
      <c r="H21" s="64"/>
      <c r="I21" s="64"/>
      <c r="J21" s="64"/>
      <c r="K21" s="64"/>
      <c r="L21" s="64"/>
      <c r="M21" s="64"/>
      <c r="N21" s="64"/>
      <c r="O21" s="64"/>
      <c r="P21" s="64"/>
      <c r="Q21" s="65"/>
    </row>
    <row r="22" spans="1:17" ht="13.2" customHeight="1" x14ac:dyDescent="0.25">
      <c r="A22" s="64"/>
      <c r="B22" s="68" t="s">
        <v>6463</v>
      </c>
      <c r="C22" s="64"/>
      <c r="D22" s="64"/>
      <c r="E22" s="64"/>
      <c r="F22" s="64"/>
      <c r="G22" s="64"/>
      <c r="H22" s="64"/>
      <c r="I22" s="77"/>
      <c r="J22" s="64"/>
      <c r="K22" s="72" t="s">
        <v>6458</v>
      </c>
      <c r="L22" s="68"/>
      <c r="M22" s="64"/>
      <c r="N22" s="64"/>
      <c r="O22" s="64"/>
      <c r="P22" s="64"/>
      <c r="Q22" s="65"/>
    </row>
    <row r="23" spans="1:17" ht="13.2" customHeight="1" x14ac:dyDescent="0.25">
      <c r="A23" s="64"/>
      <c r="B23" s="68"/>
      <c r="C23" s="64"/>
      <c r="D23" s="64"/>
      <c r="E23" s="64"/>
      <c r="F23" s="64"/>
      <c r="G23" s="64"/>
      <c r="H23" s="64"/>
      <c r="I23" s="64"/>
      <c r="J23" s="64"/>
      <c r="K23" s="72"/>
      <c r="L23" s="64"/>
      <c r="M23" s="64"/>
      <c r="N23" s="64"/>
      <c r="O23" s="64"/>
      <c r="P23" s="64"/>
      <c r="Q23" s="65"/>
    </row>
    <row r="24" spans="1:17" ht="13.2" customHeight="1" x14ac:dyDescent="0.25">
      <c r="A24" s="64"/>
      <c r="B24" s="68" t="s">
        <v>6464</v>
      </c>
      <c r="C24" s="64"/>
      <c r="D24" s="64"/>
      <c r="E24" s="64"/>
      <c r="F24" s="68" t="s">
        <v>6465</v>
      </c>
      <c r="G24" s="64"/>
      <c r="H24" s="64"/>
      <c r="I24" s="78"/>
      <c r="J24" s="64"/>
      <c r="K24" s="72" t="s">
        <v>6466</v>
      </c>
      <c r="L24" s="64"/>
      <c r="M24" s="64"/>
      <c r="N24" s="64"/>
      <c r="O24" s="64"/>
      <c r="P24" s="64"/>
      <c r="Q24" s="65"/>
    </row>
    <row r="25" spans="1:17" ht="13.2" customHeight="1" x14ac:dyDescent="0.25">
      <c r="A25" s="64"/>
      <c r="B25" s="68"/>
      <c r="C25" s="64"/>
      <c r="D25" s="64"/>
      <c r="E25" s="64"/>
      <c r="F25" s="64"/>
      <c r="G25" s="64"/>
      <c r="H25" s="64"/>
      <c r="I25" s="64"/>
      <c r="J25" s="64"/>
      <c r="K25" s="72"/>
      <c r="L25" s="64"/>
      <c r="M25" s="64"/>
      <c r="N25" s="64"/>
      <c r="O25" s="64"/>
      <c r="P25" s="64"/>
      <c r="Q25" s="65"/>
    </row>
    <row r="26" spans="1:17" ht="13.2" customHeight="1" x14ac:dyDescent="0.25">
      <c r="A26" s="64"/>
      <c r="B26" s="68"/>
      <c r="C26" s="64"/>
      <c r="D26" s="64"/>
      <c r="E26" s="64"/>
      <c r="F26" s="68" t="s">
        <v>6467</v>
      </c>
      <c r="G26" s="64"/>
      <c r="H26" s="64"/>
      <c r="I26" s="78"/>
      <c r="J26" s="64"/>
      <c r="K26" s="72" t="s">
        <v>6466</v>
      </c>
      <c r="L26" s="64"/>
      <c r="M26" s="64"/>
      <c r="N26" s="64"/>
      <c r="O26" s="64"/>
      <c r="P26" s="64"/>
      <c r="Q26" s="65"/>
    </row>
    <row r="27" spans="1:17" ht="13.2" customHeight="1" x14ac:dyDescent="0.25">
      <c r="A27" s="64"/>
      <c r="B27" s="64"/>
      <c r="C27" s="64"/>
      <c r="D27" s="64"/>
      <c r="E27" s="64"/>
      <c r="F27" s="64"/>
      <c r="G27" s="64"/>
      <c r="H27" s="64"/>
      <c r="I27" s="64"/>
      <c r="J27" s="64"/>
      <c r="K27" s="64"/>
      <c r="L27" s="64"/>
      <c r="M27" s="64"/>
      <c r="N27" s="64"/>
      <c r="O27" s="64"/>
      <c r="P27" s="64"/>
      <c r="Q27" s="65"/>
    </row>
    <row r="28" spans="1:17" ht="13.2" customHeight="1" x14ac:dyDescent="0.25">
      <c r="A28" s="64"/>
      <c r="B28" s="68" t="s">
        <v>6468</v>
      </c>
      <c r="C28" s="64"/>
      <c r="D28" s="64"/>
      <c r="E28" s="64"/>
      <c r="F28" s="64"/>
      <c r="G28" s="64"/>
      <c r="H28" s="64"/>
      <c r="I28" s="79" t="s">
        <v>5</v>
      </c>
      <c r="J28" s="64"/>
      <c r="K28" s="64"/>
      <c r="L28" s="68" t="s">
        <v>6469</v>
      </c>
      <c r="M28" s="64"/>
      <c r="N28" s="64"/>
      <c r="O28" s="80"/>
      <c r="P28" s="64"/>
      <c r="Q28" s="65"/>
    </row>
    <row r="29" spans="1:17" ht="13.2" customHeight="1" x14ac:dyDescent="0.25">
      <c r="A29" s="64"/>
      <c r="B29" s="64"/>
      <c r="C29" s="64"/>
      <c r="D29" s="64"/>
      <c r="E29" s="64"/>
      <c r="F29" s="64"/>
      <c r="G29" s="64"/>
      <c r="H29" s="64"/>
      <c r="I29" s="64"/>
      <c r="J29" s="64"/>
      <c r="K29" s="64"/>
      <c r="L29" s="64"/>
      <c r="M29" s="64"/>
      <c r="N29" s="64"/>
      <c r="O29" s="64"/>
      <c r="P29" s="64"/>
      <c r="Q29" s="65"/>
    </row>
    <row r="30" spans="1:17" ht="13.2" customHeight="1" x14ac:dyDescent="0.25">
      <c r="A30" s="64"/>
      <c r="B30" s="68" t="s">
        <v>6470</v>
      </c>
      <c r="C30" s="64"/>
      <c r="D30" s="64"/>
      <c r="E30" s="64"/>
      <c r="F30" s="64"/>
      <c r="G30" s="64"/>
      <c r="H30" s="64"/>
      <c r="I30" s="77"/>
      <c r="J30" s="64"/>
      <c r="K30" s="72" t="s">
        <v>6458</v>
      </c>
      <c r="L30" s="64"/>
      <c r="M30" s="64"/>
      <c r="N30" s="64"/>
      <c r="O30" s="64"/>
      <c r="P30" s="64"/>
      <c r="Q30" s="65"/>
    </row>
    <row r="31" spans="1:17" ht="13.2" customHeight="1" x14ac:dyDescent="0.25">
      <c r="A31" s="64"/>
      <c r="B31" s="64"/>
      <c r="C31" s="64"/>
      <c r="D31" s="64"/>
      <c r="E31" s="64"/>
      <c r="F31" s="64"/>
      <c r="G31" s="64"/>
      <c r="H31" s="64"/>
      <c r="I31" s="64"/>
      <c r="J31" s="64"/>
      <c r="K31" s="64"/>
      <c r="L31" s="64"/>
      <c r="M31" s="64"/>
      <c r="N31" s="64"/>
      <c r="O31" s="64"/>
      <c r="P31" s="64"/>
      <c r="Q31" s="65"/>
    </row>
    <row r="32" spans="1:17" ht="13.2" customHeight="1" x14ac:dyDescent="0.25">
      <c r="A32" s="64"/>
      <c r="B32" s="71" t="s">
        <v>6471</v>
      </c>
      <c r="C32" s="64"/>
      <c r="D32" s="64"/>
      <c r="E32" s="64"/>
      <c r="F32" s="64"/>
      <c r="G32" s="64"/>
      <c r="H32" s="68" t="s">
        <v>6472</v>
      </c>
      <c r="I32" s="64"/>
      <c r="J32" s="64"/>
      <c r="K32" s="64"/>
      <c r="L32" s="64"/>
      <c r="M32" s="64"/>
      <c r="N32" s="64"/>
      <c r="O32" s="80"/>
      <c r="P32" s="64"/>
      <c r="Q32" s="65"/>
    </row>
    <row r="33" spans="1:17" ht="13.2" customHeight="1" x14ac:dyDescent="0.25">
      <c r="A33" s="64"/>
      <c r="B33" s="71"/>
      <c r="C33" s="64"/>
      <c r="D33" s="64"/>
      <c r="E33" s="64"/>
      <c r="F33" s="64"/>
      <c r="G33" s="64"/>
      <c r="H33" s="68"/>
      <c r="I33" s="64"/>
      <c r="J33" s="64"/>
      <c r="K33" s="64"/>
      <c r="L33" s="64"/>
      <c r="M33" s="64"/>
      <c r="N33" s="64"/>
      <c r="O33" s="64"/>
      <c r="P33" s="64"/>
      <c r="Q33" s="65"/>
    </row>
    <row r="34" spans="1:17" ht="13.2" customHeight="1" x14ac:dyDescent="0.25">
      <c r="A34" s="64"/>
      <c r="B34" s="69"/>
      <c r="C34" s="64"/>
      <c r="D34" s="64"/>
      <c r="E34" s="64"/>
      <c r="F34" s="64"/>
      <c r="G34" s="64"/>
      <c r="H34" s="70" t="s">
        <v>6473</v>
      </c>
      <c r="I34" s="64"/>
      <c r="J34" s="64"/>
      <c r="K34" s="64"/>
      <c r="L34" s="79" t="s">
        <v>5</v>
      </c>
      <c r="M34" s="64"/>
      <c r="N34" s="64"/>
      <c r="O34" s="64"/>
      <c r="P34" s="64"/>
      <c r="Q34" s="65"/>
    </row>
    <row r="35" spans="1:17" ht="13.2" customHeight="1" x14ac:dyDescent="0.25">
      <c r="A35" s="64"/>
      <c r="B35" s="64"/>
      <c r="C35" s="64"/>
      <c r="D35" s="64"/>
      <c r="E35" s="64"/>
      <c r="F35" s="64"/>
      <c r="G35" s="64"/>
      <c r="H35" s="64"/>
      <c r="I35" s="64"/>
      <c r="J35" s="64"/>
      <c r="K35" s="64"/>
      <c r="L35" s="64"/>
      <c r="M35" s="64"/>
      <c r="N35" s="64"/>
      <c r="O35" s="64"/>
      <c r="P35" s="64"/>
      <c r="Q35" s="65"/>
    </row>
    <row r="36" spans="1:17" ht="13.2" customHeight="1" x14ac:dyDescent="0.25">
      <c r="A36" s="64"/>
      <c r="B36" s="64"/>
      <c r="C36" s="64"/>
      <c r="D36" s="64"/>
      <c r="E36" s="64"/>
      <c r="F36" s="64"/>
      <c r="G36" s="64"/>
      <c r="H36" s="68" t="s">
        <v>6474</v>
      </c>
      <c r="I36" s="64"/>
      <c r="J36" s="64"/>
      <c r="K36" s="64"/>
      <c r="L36" s="64"/>
      <c r="M36" s="64"/>
      <c r="N36" s="64"/>
      <c r="O36" s="80"/>
      <c r="P36" s="64"/>
      <c r="Q36" s="65"/>
    </row>
    <row r="37" spans="1:17" ht="13.2" customHeight="1" x14ac:dyDescent="0.25">
      <c r="A37" s="64"/>
      <c r="B37" s="64"/>
      <c r="C37" s="64"/>
      <c r="D37" s="64"/>
      <c r="E37" s="64"/>
      <c r="F37" s="64"/>
      <c r="G37" s="64"/>
      <c r="H37" s="64"/>
      <c r="I37" s="64"/>
      <c r="J37" s="64"/>
      <c r="K37" s="64"/>
      <c r="L37" s="64"/>
      <c r="M37" s="64"/>
      <c r="N37" s="64"/>
      <c r="O37" s="64"/>
      <c r="P37" s="64"/>
      <c r="Q37" s="65"/>
    </row>
    <row r="38" spans="1:17" ht="13.2" customHeight="1" x14ac:dyDescent="0.25">
      <c r="A38" s="67" t="s">
        <v>6475</v>
      </c>
      <c r="B38" s="64"/>
      <c r="C38" s="64"/>
      <c r="D38" s="64"/>
      <c r="E38" s="64"/>
      <c r="F38" s="64"/>
      <c r="G38" s="64"/>
      <c r="H38" s="64"/>
      <c r="I38" s="64"/>
      <c r="J38" s="64"/>
      <c r="K38" s="64"/>
      <c r="L38" s="64"/>
      <c r="M38" s="64"/>
      <c r="N38" s="64"/>
      <c r="O38" s="64"/>
      <c r="P38" s="64"/>
      <c r="Q38" s="65"/>
    </row>
    <row r="39" spans="1:17" ht="13.2" customHeight="1" x14ac:dyDescent="0.25">
      <c r="A39" s="64"/>
      <c r="B39" s="64"/>
      <c r="C39" s="64"/>
      <c r="D39" s="64"/>
      <c r="E39" s="64"/>
      <c r="F39" s="64"/>
      <c r="G39" s="64"/>
      <c r="H39" s="64"/>
      <c r="I39" s="64"/>
      <c r="J39" s="64"/>
      <c r="K39" s="64"/>
      <c r="L39" s="64"/>
      <c r="M39" s="64"/>
      <c r="N39" s="64"/>
      <c r="O39" s="64"/>
      <c r="P39" s="64"/>
      <c r="Q39" s="65"/>
    </row>
    <row r="40" spans="1:17" ht="13.2" customHeight="1" x14ac:dyDescent="0.25">
      <c r="A40" s="64"/>
      <c r="B40" s="79" t="s">
        <v>4</v>
      </c>
      <c r="C40" s="64"/>
      <c r="D40" s="64"/>
      <c r="E40" s="64"/>
      <c r="F40" s="64"/>
      <c r="G40" s="64"/>
      <c r="H40" s="64"/>
      <c r="I40" s="64"/>
      <c r="J40" s="64"/>
      <c r="K40" s="64"/>
      <c r="L40" s="64"/>
      <c r="M40" s="64"/>
      <c r="N40" s="64"/>
      <c r="O40" s="64"/>
      <c r="P40" s="64"/>
      <c r="Q40" s="65"/>
    </row>
    <row r="41" spans="1:17" ht="13.2" customHeight="1" x14ac:dyDescent="0.25">
      <c r="A41" s="64"/>
      <c r="B41" s="64"/>
      <c r="C41" s="64"/>
      <c r="D41" s="64"/>
      <c r="E41" s="64"/>
      <c r="F41" s="64"/>
      <c r="G41" s="64"/>
      <c r="H41" s="64"/>
      <c r="I41" s="64"/>
      <c r="J41" s="64"/>
      <c r="K41" s="64"/>
      <c r="L41" s="64"/>
      <c r="M41" s="64"/>
      <c r="N41" s="64"/>
      <c r="O41" s="64"/>
      <c r="P41" s="64"/>
      <c r="Q41" s="65"/>
    </row>
    <row r="42" spans="1:17" ht="13.2" customHeight="1" x14ac:dyDescent="0.25">
      <c r="A42" s="64"/>
      <c r="B42" s="68" t="s">
        <v>6476</v>
      </c>
      <c r="C42" s="64"/>
      <c r="D42" s="64"/>
      <c r="E42" s="64"/>
      <c r="F42" s="64"/>
      <c r="G42" s="64"/>
      <c r="H42" s="64"/>
      <c r="I42" s="64"/>
      <c r="J42" s="64"/>
      <c r="K42" s="64"/>
      <c r="L42" s="64"/>
      <c r="M42" s="64"/>
      <c r="N42" s="64"/>
      <c r="O42" s="64"/>
      <c r="P42" s="64"/>
      <c r="Q42" s="65"/>
    </row>
    <row r="43" spans="1:17" ht="57" customHeight="1" x14ac:dyDescent="0.25">
      <c r="A43" s="64"/>
      <c r="B43" s="279"/>
      <c r="C43" s="280"/>
      <c r="D43" s="280"/>
      <c r="E43" s="280"/>
      <c r="F43" s="280"/>
      <c r="G43" s="280"/>
      <c r="H43" s="280"/>
      <c r="I43" s="280"/>
      <c r="J43" s="280"/>
      <c r="K43" s="280"/>
      <c r="L43" s="280"/>
      <c r="M43" s="280"/>
      <c r="N43" s="280"/>
      <c r="O43" s="281"/>
      <c r="P43" s="64"/>
      <c r="Q43" s="65"/>
    </row>
    <row r="44" spans="1:17" ht="13.2" customHeight="1" x14ac:dyDescent="0.25">
      <c r="A44" s="64"/>
      <c r="B44" s="64"/>
      <c r="C44" s="64"/>
      <c r="D44" s="64"/>
      <c r="E44" s="64"/>
      <c r="F44" s="64"/>
      <c r="G44" s="64"/>
      <c r="H44" s="64"/>
      <c r="I44" s="64"/>
      <c r="J44" s="64"/>
      <c r="K44" s="64"/>
      <c r="L44" s="64"/>
      <c r="M44" s="64"/>
      <c r="N44" s="64"/>
      <c r="O44" s="64"/>
      <c r="P44" s="64"/>
      <c r="Q44" s="65"/>
    </row>
    <row r="45" spans="1:17" ht="13.2" customHeight="1" x14ac:dyDescent="0.25">
      <c r="A45" s="67" t="s">
        <v>6477</v>
      </c>
      <c r="B45" s="64"/>
      <c r="C45" s="64"/>
      <c r="D45" s="64"/>
      <c r="E45" s="64"/>
      <c r="F45" s="64"/>
      <c r="G45" s="64"/>
      <c r="H45" s="64"/>
      <c r="I45" s="64"/>
      <c r="J45" s="64"/>
      <c r="K45" s="64"/>
      <c r="L45" s="64"/>
      <c r="M45" s="64"/>
      <c r="N45" s="64"/>
      <c r="O45" s="64"/>
      <c r="P45" s="64"/>
      <c r="Q45" s="65"/>
    </row>
    <row r="46" spans="1:17" ht="99" customHeight="1" x14ac:dyDescent="0.25">
      <c r="A46" s="282" t="s">
        <v>7261</v>
      </c>
      <c r="B46" s="283"/>
      <c r="C46" s="283"/>
      <c r="D46" s="283"/>
      <c r="E46" s="283"/>
      <c r="F46" s="283"/>
      <c r="G46" s="283"/>
      <c r="H46" s="283"/>
      <c r="I46" s="283"/>
      <c r="J46" s="283"/>
      <c r="K46" s="283"/>
      <c r="L46" s="283"/>
      <c r="M46" s="283"/>
      <c r="N46" s="283"/>
      <c r="O46" s="283"/>
      <c r="P46" s="284"/>
      <c r="Q46" s="65"/>
    </row>
    <row r="47" spans="1:17" ht="13.2" customHeight="1" x14ac:dyDescent="0.25">
      <c r="A47" s="64"/>
      <c r="B47" s="64"/>
      <c r="C47" s="64"/>
      <c r="D47" s="64"/>
      <c r="E47" s="64"/>
      <c r="F47" s="64"/>
      <c r="G47" s="64"/>
      <c r="H47" s="64"/>
      <c r="I47" s="64"/>
      <c r="J47" s="64"/>
      <c r="K47" s="64"/>
      <c r="L47" s="64"/>
      <c r="M47" s="64"/>
      <c r="N47" s="64"/>
      <c r="O47" s="64"/>
      <c r="P47" s="64"/>
      <c r="Q47" s="65"/>
    </row>
    <row r="48" spans="1:17" ht="13.2" customHeight="1" x14ac:dyDescent="0.25">
      <c r="Q48" s="65"/>
    </row>
    <row r="49" spans="17:17" ht="13.2" customHeight="1" x14ac:dyDescent="0.25">
      <c r="Q49" s="65"/>
    </row>
    <row r="50" spans="17:17" ht="13.2" customHeight="1" x14ac:dyDescent="0.25">
      <c r="Q50" s="65"/>
    </row>
    <row r="51" spans="17:17" ht="13.2" customHeight="1" x14ac:dyDescent="0.25">
      <c r="Q51" s="65"/>
    </row>
    <row r="52" spans="17:17" ht="13.2" customHeight="1" x14ac:dyDescent="0.25">
      <c r="Q52" s="65"/>
    </row>
    <row r="53" spans="17:17" ht="13.2" customHeight="1" x14ac:dyDescent="0.25">
      <c r="Q53" s="65"/>
    </row>
    <row r="54" spans="17:17" ht="13.2" customHeight="1" x14ac:dyDescent="0.25">
      <c r="Q54" s="65"/>
    </row>
    <row r="55" spans="17:17" ht="13.2" customHeight="1" x14ac:dyDescent="0.25">
      <c r="Q55" s="65"/>
    </row>
    <row r="56" spans="17:17" ht="13.2" customHeight="1" x14ac:dyDescent="0.25">
      <c r="Q56" s="65"/>
    </row>
    <row r="57" spans="17:17" ht="13.2" customHeight="1" x14ac:dyDescent="0.25">
      <c r="Q57" s="65"/>
    </row>
    <row r="58" spans="17:17" ht="13.2" customHeight="1" x14ac:dyDescent="0.25">
      <c r="Q58" s="65"/>
    </row>
    <row r="59" spans="17:17" ht="13.2" customHeight="1" x14ac:dyDescent="0.25">
      <c r="Q59" s="65"/>
    </row>
    <row r="60" spans="17:17" ht="13.2" customHeight="1" x14ac:dyDescent="0.25">
      <c r="Q60" s="65"/>
    </row>
    <row r="61" spans="17:17" ht="13.2" customHeight="1" x14ac:dyDescent="0.25">
      <c r="Q61" s="65"/>
    </row>
    <row r="62" spans="17:17" ht="13.2" customHeight="1" x14ac:dyDescent="0.25">
      <c r="Q62" s="65"/>
    </row>
    <row r="63" spans="17:17" ht="13.2" customHeight="1" x14ac:dyDescent="0.25">
      <c r="Q63" s="65"/>
    </row>
    <row r="64" spans="17:17" ht="13.2" customHeight="1" x14ac:dyDescent="0.25">
      <c r="Q64" s="65"/>
    </row>
    <row r="65" spans="17:17" ht="13.2" customHeight="1" x14ac:dyDescent="0.25">
      <c r="Q65" s="65"/>
    </row>
    <row r="66" spans="17:17" ht="13.2" customHeight="1" x14ac:dyDescent="0.25">
      <c r="Q66" s="65"/>
    </row>
    <row r="67" spans="17:17" ht="13.2" customHeight="1" x14ac:dyDescent="0.25">
      <c r="Q67" s="65"/>
    </row>
    <row r="68" spans="17:17" ht="13.2" customHeight="1" x14ac:dyDescent="0.25">
      <c r="Q68" s="65"/>
    </row>
    <row r="69" spans="17:17" ht="13.2" customHeight="1" x14ac:dyDescent="0.25">
      <c r="Q69" s="65"/>
    </row>
    <row r="70" spans="17:17" ht="13.2" customHeight="1" x14ac:dyDescent="0.25">
      <c r="Q70" s="65"/>
    </row>
    <row r="71" spans="17:17" ht="13.2" customHeight="1" x14ac:dyDescent="0.25">
      <c r="Q71" s="65"/>
    </row>
    <row r="72" spans="17:17" ht="13.2" customHeight="1" x14ac:dyDescent="0.25">
      <c r="Q72" s="65"/>
    </row>
    <row r="73" spans="17:17" ht="13.2" customHeight="1" x14ac:dyDescent="0.25">
      <c r="Q73" s="65"/>
    </row>
    <row r="74" spans="17:17" ht="13.2" customHeight="1" x14ac:dyDescent="0.25">
      <c r="Q74" s="65"/>
    </row>
    <row r="75" spans="17:17" ht="13.2" customHeight="1" x14ac:dyDescent="0.25">
      <c r="Q75" s="65"/>
    </row>
    <row r="76" spans="17:17" ht="13.2" customHeight="1" x14ac:dyDescent="0.25">
      <c r="Q76" s="65"/>
    </row>
    <row r="77" spans="17:17" ht="13.2" customHeight="1" x14ac:dyDescent="0.25">
      <c r="Q77" s="65"/>
    </row>
    <row r="78" spans="17:17" ht="13.2" customHeight="1" x14ac:dyDescent="0.25">
      <c r="Q78" s="65"/>
    </row>
    <row r="79" spans="17:17" ht="13.2" customHeight="1" x14ac:dyDescent="0.25">
      <c r="Q79" s="65"/>
    </row>
    <row r="80" spans="17:17" ht="13.2" customHeight="1" x14ac:dyDescent="0.25">
      <c r="Q80" s="65"/>
    </row>
    <row r="81" spans="17:17" ht="13.2" customHeight="1" x14ac:dyDescent="0.25">
      <c r="Q81" s="65"/>
    </row>
    <row r="82" spans="17:17" ht="13.2" customHeight="1" x14ac:dyDescent="0.25">
      <c r="Q82" s="65"/>
    </row>
    <row r="83" spans="17:17" ht="13.2" customHeight="1" x14ac:dyDescent="0.25">
      <c r="Q83" s="65"/>
    </row>
    <row r="84" spans="17:17" ht="13.2" customHeight="1" x14ac:dyDescent="0.25">
      <c r="Q84" s="65"/>
    </row>
    <row r="85" spans="17:17" ht="13.2" customHeight="1" x14ac:dyDescent="0.25">
      <c r="Q85" s="65"/>
    </row>
    <row r="86" spans="17:17" ht="13.2" customHeight="1" x14ac:dyDescent="0.25">
      <c r="Q86" s="65"/>
    </row>
    <row r="87" spans="17:17" ht="13.2" customHeight="1" x14ac:dyDescent="0.25">
      <c r="Q87" s="65"/>
    </row>
    <row r="88" spans="17:17" ht="13.2" customHeight="1" x14ac:dyDescent="0.25">
      <c r="Q88" s="65"/>
    </row>
    <row r="89" spans="17:17" ht="13.2" customHeight="1" x14ac:dyDescent="0.25">
      <c r="Q89" s="65"/>
    </row>
    <row r="90" spans="17:17" ht="13.2" customHeight="1" x14ac:dyDescent="0.25">
      <c r="Q90" s="65"/>
    </row>
    <row r="91" spans="17:17" ht="13.2" customHeight="1" x14ac:dyDescent="0.25">
      <c r="Q91" s="65"/>
    </row>
    <row r="92" spans="17:17" ht="13.2" customHeight="1" x14ac:dyDescent="0.25">
      <c r="Q92" s="65"/>
    </row>
    <row r="93" spans="17:17" ht="13.2" customHeight="1" x14ac:dyDescent="0.25">
      <c r="Q93" s="65"/>
    </row>
    <row r="94" spans="17:17" ht="13.2" customHeight="1" x14ac:dyDescent="0.25">
      <c r="Q94" s="65"/>
    </row>
    <row r="95" spans="17:17" ht="13.2" customHeight="1" x14ac:dyDescent="0.25">
      <c r="Q95" s="65"/>
    </row>
    <row r="96" spans="17:17" ht="13.2" customHeight="1" x14ac:dyDescent="0.25">
      <c r="Q96" s="65"/>
    </row>
    <row r="97" spans="17:17" ht="13.2" customHeight="1" x14ac:dyDescent="0.25">
      <c r="Q97" s="65"/>
    </row>
    <row r="98" spans="17:17" ht="13.2" customHeight="1" x14ac:dyDescent="0.25">
      <c r="Q98" s="65"/>
    </row>
    <row r="99" spans="17:17" ht="13.2" customHeight="1" x14ac:dyDescent="0.25">
      <c r="Q99" s="65"/>
    </row>
    <row r="100" spans="17:17" ht="13.2" customHeight="1" x14ac:dyDescent="0.25">
      <c r="Q100" s="65"/>
    </row>
    <row r="101" spans="17:17" ht="13.2" customHeight="1" x14ac:dyDescent="0.25">
      <c r="Q101" s="65"/>
    </row>
    <row r="102" spans="17:17" ht="13.2" customHeight="1" x14ac:dyDescent="0.25">
      <c r="Q102" s="65"/>
    </row>
    <row r="103" spans="17:17" ht="13.2" customHeight="1" x14ac:dyDescent="0.25">
      <c r="Q103" s="65"/>
    </row>
    <row r="104" spans="17:17" ht="13.2" customHeight="1" x14ac:dyDescent="0.25">
      <c r="Q104" s="65"/>
    </row>
    <row r="105" spans="17:17" ht="13.2" customHeight="1" x14ac:dyDescent="0.25">
      <c r="Q105" s="65"/>
    </row>
    <row r="106" spans="17:17" ht="13.2" customHeight="1" x14ac:dyDescent="0.25">
      <c r="Q106" s="65"/>
    </row>
    <row r="107" spans="17:17" ht="13.2" customHeight="1" x14ac:dyDescent="0.25">
      <c r="Q107" s="65"/>
    </row>
    <row r="108" spans="17:17" ht="13.2" customHeight="1" x14ac:dyDescent="0.25">
      <c r="Q108" s="65"/>
    </row>
    <row r="109" spans="17:17" ht="13.2" customHeight="1" x14ac:dyDescent="0.25">
      <c r="Q109" s="65"/>
    </row>
    <row r="110" spans="17:17" ht="13.2" customHeight="1" x14ac:dyDescent="0.25">
      <c r="Q110" s="65"/>
    </row>
    <row r="111" spans="17:17" ht="13.2" customHeight="1" x14ac:dyDescent="0.25">
      <c r="Q111" s="65"/>
    </row>
    <row r="112" spans="17:17" ht="13.2" customHeight="1" x14ac:dyDescent="0.25">
      <c r="Q112" s="65"/>
    </row>
    <row r="113" spans="17:17" ht="13.2" customHeight="1" x14ac:dyDescent="0.25">
      <c r="Q113" s="65"/>
    </row>
    <row r="114" spans="17:17" ht="13.2" customHeight="1" x14ac:dyDescent="0.25">
      <c r="Q114" s="65"/>
    </row>
    <row r="115" spans="17:17" ht="13.2" customHeight="1" x14ac:dyDescent="0.25">
      <c r="Q115" s="65"/>
    </row>
    <row r="116" spans="17:17" ht="13.2" customHeight="1" x14ac:dyDescent="0.25">
      <c r="Q116" s="65"/>
    </row>
    <row r="117" spans="17:17" ht="13.2" customHeight="1" x14ac:dyDescent="0.25">
      <c r="Q117" s="65"/>
    </row>
    <row r="118" spans="17:17" ht="13.2" customHeight="1" x14ac:dyDescent="0.25">
      <c r="Q118" s="65"/>
    </row>
    <row r="119" spans="17:17" ht="13.2" customHeight="1" x14ac:dyDescent="0.25">
      <c r="Q119" s="65"/>
    </row>
    <row r="120" spans="17:17" ht="13.2" customHeight="1" x14ac:dyDescent="0.25">
      <c r="Q120" s="65"/>
    </row>
    <row r="121" spans="17:17" ht="13.2" customHeight="1" x14ac:dyDescent="0.25">
      <c r="Q121" s="65"/>
    </row>
    <row r="122" spans="17:17" ht="13.2" customHeight="1" x14ac:dyDescent="0.25">
      <c r="Q122" s="65"/>
    </row>
    <row r="123" spans="17:17" ht="13.2" customHeight="1" x14ac:dyDescent="0.25">
      <c r="Q123" s="65"/>
    </row>
    <row r="124" spans="17:17" ht="13.2" customHeight="1" x14ac:dyDescent="0.25">
      <c r="Q124" s="65"/>
    </row>
    <row r="125" spans="17:17" ht="13.2" customHeight="1" x14ac:dyDescent="0.25">
      <c r="Q125" s="65"/>
    </row>
    <row r="126" spans="17:17" ht="13.2" customHeight="1" x14ac:dyDescent="0.25">
      <c r="Q126" s="65"/>
    </row>
    <row r="127" spans="17:17" ht="13.2" customHeight="1" x14ac:dyDescent="0.25">
      <c r="Q127" s="65"/>
    </row>
    <row r="128" spans="17:17" ht="13.2" customHeight="1" x14ac:dyDescent="0.25">
      <c r="Q128" s="65"/>
    </row>
    <row r="129" spans="17:17" ht="13.2" customHeight="1" x14ac:dyDescent="0.25">
      <c r="Q129" s="65"/>
    </row>
    <row r="130" spans="17:17" ht="13.2" customHeight="1" x14ac:dyDescent="0.25">
      <c r="Q130" s="65"/>
    </row>
    <row r="131" spans="17:17" ht="13.2" customHeight="1" x14ac:dyDescent="0.25">
      <c r="Q131" s="65"/>
    </row>
    <row r="132" spans="17:17" ht="13.2" customHeight="1" x14ac:dyDescent="0.25">
      <c r="Q132" s="65"/>
    </row>
    <row r="133" spans="17:17" ht="13.2" customHeight="1" x14ac:dyDescent="0.25">
      <c r="Q133" s="65"/>
    </row>
    <row r="134" spans="17:17" ht="13.2" customHeight="1" x14ac:dyDescent="0.25">
      <c r="Q134" s="65"/>
    </row>
    <row r="135" spans="17:17" ht="13.2" customHeight="1" x14ac:dyDescent="0.25">
      <c r="Q135" s="65"/>
    </row>
    <row r="136" spans="17:17" ht="13.2" customHeight="1" x14ac:dyDescent="0.25">
      <c r="Q136" s="65"/>
    </row>
    <row r="137" spans="17:17" ht="13.2" customHeight="1" x14ac:dyDescent="0.25">
      <c r="Q137" s="65"/>
    </row>
    <row r="138" spans="17:17" ht="13.2" customHeight="1" x14ac:dyDescent="0.25">
      <c r="Q138" s="65"/>
    </row>
    <row r="139" spans="17:17" ht="13.2" customHeight="1" x14ac:dyDescent="0.25">
      <c r="Q139" s="65"/>
    </row>
    <row r="140" spans="17:17" ht="13.2" customHeight="1" x14ac:dyDescent="0.25">
      <c r="Q140" s="65"/>
    </row>
    <row r="141" spans="17:17" ht="13.2" customHeight="1" x14ac:dyDescent="0.25">
      <c r="Q141" s="65"/>
    </row>
    <row r="142" spans="17:17" ht="13.2" customHeight="1" x14ac:dyDescent="0.25">
      <c r="Q142" s="65"/>
    </row>
    <row r="143" spans="17:17" ht="13.2" customHeight="1" x14ac:dyDescent="0.25">
      <c r="Q143" s="65"/>
    </row>
    <row r="144" spans="17:17" ht="13.2" customHeight="1" x14ac:dyDescent="0.25">
      <c r="Q144" s="65"/>
    </row>
    <row r="145" spans="17:17" ht="13.2" customHeight="1" x14ac:dyDescent="0.25">
      <c r="Q145" s="65"/>
    </row>
    <row r="146" spans="17:17" ht="13.2" customHeight="1" x14ac:dyDescent="0.25">
      <c r="Q146" s="65"/>
    </row>
    <row r="147" spans="17:17" ht="13.2" customHeight="1" x14ac:dyDescent="0.25">
      <c r="Q147" s="65"/>
    </row>
    <row r="148" spans="17:17" ht="13.2" customHeight="1" x14ac:dyDescent="0.25">
      <c r="Q148" s="65"/>
    </row>
    <row r="149" spans="17:17" ht="13.2" customHeight="1" x14ac:dyDescent="0.25">
      <c r="Q149" s="65"/>
    </row>
    <row r="150" spans="17:17" ht="13.2" customHeight="1" x14ac:dyDescent="0.25">
      <c r="Q150" s="65"/>
    </row>
    <row r="151" spans="17:17" ht="13.2" customHeight="1" x14ac:dyDescent="0.25">
      <c r="Q151" s="65"/>
    </row>
    <row r="152" spans="17:17" ht="13.2" customHeight="1" x14ac:dyDescent="0.25">
      <c r="Q152" s="65"/>
    </row>
    <row r="153" spans="17:17" ht="13.2" customHeight="1" x14ac:dyDescent="0.25">
      <c r="Q153" s="65"/>
    </row>
    <row r="154" spans="17:17" ht="13.2" customHeight="1" x14ac:dyDescent="0.25">
      <c r="Q154" s="65"/>
    </row>
    <row r="155" spans="17:17" ht="13.2" customHeight="1" x14ac:dyDescent="0.25">
      <c r="Q155" s="65"/>
    </row>
    <row r="156" spans="17:17" ht="13.2" customHeight="1" x14ac:dyDescent="0.25">
      <c r="Q156" s="65"/>
    </row>
    <row r="157" spans="17:17" ht="13.2" customHeight="1" x14ac:dyDescent="0.25">
      <c r="Q157" s="65"/>
    </row>
    <row r="158" spans="17:17" ht="13.2" customHeight="1" x14ac:dyDescent="0.25">
      <c r="Q158" s="65"/>
    </row>
    <row r="159" spans="17:17" ht="13.2" customHeight="1" x14ac:dyDescent="0.25">
      <c r="Q159" s="65"/>
    </row>
    <row r="160" spans="17:17" ht="13.2" customHeight="1" x14ac:dyDescent="0.25">
      <c r="Q160" s="65"/>
    </row>
    <row r="161" spans="17:17" ht="13.2" customHeight="1" x14ac:dyDescent="0.25">
      <c r="Q161" s="65"/>
    </row>
    <row r="162" spans="17:17" ht="13.2" customHeight="1" x14ac:dyDescent="0.25">
      <c r="Q162" s="65"/>
    </row>
    <row r="163" spans="17:17" ht="13.2" customHeight="1" x14ac:dyDescent="0.25">
      <c r="Q163" s="65"/>
    </row>
    <row r="164" spans="17:17" ht="13.2" customHeight="1" x14ac:dyDescent="0.25"/>
    <row r="165" spans="17:17" ht="13.2" customHeight="1" x14ac:dyDescent="0.25"/>
    <row r="166" spans="17:17" ht="13.2" customHeight="1" x14ac:dyDescent="0.25"/>
    <row r="167" spans="17:17" ht="13.2" customHeight="1" x14ac:dyDescent="0.25"/>
    <row r="168" spans="17:17" ht="13.2" customHeight="1" x14ac:dyDescent="0.25"/>
    <row r="169" spans="17:17" ht="13.2" customHeight="1" x14ac:dyDescent="0.25"/>
    <row r="170" spans="17:17" ht="13.2" customHeight="1" x14ac:dyDescent="0.25"/>
    <row r="171" spans="17:17" ht="13.2" customHeight="1" x14ac:dyDescent="0.25"/>
    <row r="172" spans="17:17" ht="13.2" customHeight="1" x14ac:dyDescent="0.25"/>
    <row r="173" spans="17:17" ht="13.2" customHeight="1" x14ac:dyDescent="0.25"/>
  </sheetData>
  <sheetProtection algorithmName="SHA-512" hashValue="vBxuN0HOWE39Q9tQWNGgPr34RI/zPjHLCKdrXJgMD6fHjgy/YfXd3DatY22Py1b5YhMYp8XIBdbudDRuPtzjyQ==" saltValue="wwLSUONlqyCdOkdLmsZcAA==" spinCount="100000" sheet="1" scenarios="1" selectLockedCells="1"/>
  <mergeCells count="2">
    <mergeCell ref="B43:O43"/>
    <mergeCell ref="A46:P46"/>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0000000}">
          <x14:formula1>
            <xm:f>Listes!$AR$2:$AR$4</xm:f>
          </x14:formula1>
          <xm:sqref>B12</xm:sqref>
        </x14:dataValidation>
        <x14:dataValidation type="list" allowBlank="1" showInputMessage="1" showErrorMessage="1" xr:uid="{00000000-0002-0000-0500-000001000000}">
          <x14:formula1>
            <xm:f>Listes!$W$2:$W$3</xm:f>
          </x14:formula1>
          <xm:sqref>I28 L34 B40</xm:sqref>
        </x14:dataValidation>
        <x14:dataValidation type="list" allowBlank="1" showInputMessage="1" showErrorMessage="1" xr:uid="{00000000-0002-0000-0500-000002000000}">
          <x14:formula1>
            <xm:f>Listes!$AT$2:$AT$105</xm:f>
          </x14:formula1>
          <xm:sqref>O28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pageSetUpPr fitToPage="1"/>
  </sheetPr>
  <dimension ref="A1:XFD52"/>
  <sheetViews>
    <sheetView showGridLines="0" showRowColHeaders="0" zoomScaleNormal="100" zoomScaleSheetLayoutView="55" workbookViewId="0">
      <pane xSplit="4" ySplit="13" topLeftCell="M28" activePane="bottomRight" state="frozen"/>
      <selection activeCell="E17" sqref="E17:J17"/>
      <selection pane="topRight" activeCell="E17" sqref="E17:J17"/>
      <selection pane="bottomLeft" activeCell="E17" sqref="E17:J17"/>
      <selection pane="bottomRight" activeCell="Z34" sqref="Z34:AB34"/>
    </sheetView>
  </sheetViews>
  <sheetFormatPr baseColWidth="10" defaultColWidth="5.6640625" defaultRowHeight="13.2" x14ac:dyDescent="0.25"/>
  <cols>
    <col min="1" max="1" width="10.33203125" style="2" customWidth="1"/>
    <col min="2" max="2" width="11.109375" style="2" customWidth="1"/>
    <col min="3" max="3" width="11.6640625" style="2" customWidth="1"/>
    <col min="4" max="4" width="18.109375" style="2" customWidth="1"/>
    <col min="5" max="5" width="5.6640625" style="2"/>
    <col min="6" max="6" width="5.6640625" style="2" customWidth="1"/>
    <col min="7" max="46" width="5.6640625" style="2"/>
    <col min="47" max="48" width="5.6640625" style="19"/>
    <col min="49" max="16384" width="5.6640625" style="2"/>
  </cols>
  <sheetData>
    <row r="1" spans="1:54 16384:16384"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25"/>
      <c r="AM1" s="25"/>
      <c r="AN1" s="25"/>
      <c r="AO1" s="25"/>
      <c r="AP1" s="25"/>
      <c r="AQ1" s="25"/>
      <c r="AR1" s="25"/>
      <c r="AS1" s="25"/>
      <c r="AT1" s="25"/>
      <c r="AU1" s="31"/>
      <c r="AV1" s="31"/>
      <c r="AW1" s="1"/>
      <c r="AX1" s="1"/>
      <c r="AY1" s="1"/>
      <c r="AZ1" s="1"/>
    </row>
    <row r="2" spans="1:54 16384:16384"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25"/>
      <c r="AM2" s="25"/>
      <c r="AN2" s="25"/>
      <c r="AO2" s="25"/>
      <c r="AP2" s="25"/>
      <c r="AQ2" s="25"/>
      <c r="AR2" s="25"/>
      <c r="AS2" s="25"/>
      <c r="AT2" s="25"/>
      <c r="AU2" s="31"/>
      <c r="AV2" s="31"/>
      <c r="AW2" s="1"/>
      <c r="AX2" s="1"/>
      <c r="AY2" s="1"/>
      <c r="AZ2" s="1"/>
      <c r="XFD2" s="2">
        <f>'Eco-organisme'!XFD2</f>
        <v>0</v>
      </c>
    </row>
    <row r="3" spans="1:54 16384:16384"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25"/>
      <c r="AM3" s="25"/>
      <c r="AN3" s="25"/>
      <c r="AO3" s="25"/>
      <c r="AP3" s="25"/>
      <c r="AQ3" s="25"/>
      <c r="AR3" s="25"/>
      <c r="AS3" s="25"/>
      <c r="AT3" s="25"/>
      <c r="AU3" s="31"/>
      <c r="AV3" s="31"/>
      <c r="AW3" s="1"/>
      <c r="AX3" s="1"/>
      <c r="AY3" s="1"/>
      <c r="AZ3" s="1"/>
      <c r="XFD3" s="2">
        <f>'Eco-organisme'!XFD3</f>
        <v>0</v>
      </c>
    </row>
    <row r="4" spans="1:54 16384:16384"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25"/>
      <c r="AM4" s="25"/>
      <c r="AN4" s="25"/>
      <c r="AO4" s="25"/>
      <c r="AP4" s="25"/>
      <c r="AQ4" s="25"/>
      <c r="AR4" s="25"/>
      <c r="AS4" s="25"/>
      <c r="AT4" s="25"/>
      <c r="AU4" s="31"/>
      <c r="AV4" s="31"/>
      <c r="AW4" s="1"/>
      <c r="AX4" s="1"/>
      <c r="AY4" s="1"/>
      <c r="AZ4" s="1"/>
      <c r="XFD4" s="2">
        <f>'Eco-organisme'!XFD4</f>
        <v>0</v>
      </c>
    </row>
    <row r="5" spans="1:54 16384:16384"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25"/>
      <c r="AM5" s="25"/>
      <c r="AN5" s="25"/>
      <c r="AO5" s="25"/>
      <c r="AP5" s="25"/>
      <c r="AQ5" s="25"/>
      <c r="AR5" s="25"/>
      <c r="AS5" s="25"/>
      <c r="AT5" s="25"/>
      <c r="AU5" s="31"/>
      <c r="AV5" s="31"/>
      <c r="AW5" s="1"/>
      <c r="AX5" s="1"/>
      <c r="AY5" s="1"/>
      <c r="AZ5" s="1"/>
      <c r="XFD5" s="2">
        <f>'Eco-organisme'!XFD5</f>
        <v>0</v>
      </c>
    </row>
    <row r="6" spans="1:54 16384:16384" ht="18" customHeight="1" x14ac:dyDescent="0.25">
      <c r="A6" s="6" t="str">
        <f>'Eco-organisme'!A6</f>
        <v>ENQUÊTE COLLECTE 2023 :</v>
      </c>
      <c r="B6" s="5"/>
      <c r="C6" s="5"/>
      <c r="D6" s="5"/>
      <c r="E6" s="5"/>
      <c r="F6" s="5"/>
      <c r="G6" s="5"/>
      <c r="H6" s="7" t="str">
        <f>'Eco-organisme'!H6</f>
        <v>Collectivité X</v>
      </c>
      <c r="I6" s="5"/>
      <c r="J6" s="5"/>
      <c r="K6" s="5"/>
      <c r="L6" s="5"/>
      <c r="M6" s="5"/>
      <c r="N6" s="5"/>
      <c r="O6" s="29"/>
      <c r="P6" s="5"/>
      <c r="Q6" s="5"/>
      <c r="R6" s="5"/>
      <c r="S6" s="5"/>
      <c r="T6" s="5"/>
      <c r="U6" s="5"/>
      <c r="V6" s="5"/>
      <c r="W6" s="5"/>
      <c r="X6" s="5"/>
      <c r="Y6" s="5"/>
      <c r="Z6" s="5"/>
      <c r="AA6" s="5"/>
      <c r="AB6" s="5"/>
      <c r="AC6" s="5"/>
      <c r="AD6" s="1"/>
      <c r="AE6" s="1"/>
      <c r="AF6" s="1"/>
      <c r="AG6" s="1"/>
      <c r="AH6" s="1"/>
      <c r="AI6" s="1"/>
      <c r="AJ6" s="1"/>
      <c r="AK6" s="1"/>
      <c r="AL6" s="25"/>
      <c r="AM6" s="25"/>
      <c r="AN6" s="25"/>
      <c r="AO6" s="25"/>
      <c r="AP6" s="25"/>
      <c r="AQ6" s="25"/>
      <c r="AR6" s="25"/>
      <c r="AS6" s="25"/>
      <c r="AT6" s="25"/>
      <c r="AU6" s="31"/>
      <c r="AV6" s="31"/>
      <c r="AW6" s="1"/>
      <c r="AX6" s="1"/>
      <c r="AY6" s="1"/>
      <c r="AZ6" s="1"/>
      <c r="XFD6" s="2">
        <f>'Eco-organisme'!XFD6</f>
        <v>0</v>
      </c>
    </row>
    <row r="7" spans="1:54 16384:16384" ht="18" customHeight="1" x14ac:dyDescent="0.3">
      <c r="A7" s="1"/>
      <c r="B7" s="1"/>
      <c r="C7" s="1"/>
      <c r="D7" s="1"/>
      <c r="E7" s="1"/>
      <c r="F7" s="1"/>
      <c r="G7" s="1"/>
      <c r="H7" s="37" t="str">
        <f>'Eco-organisme'!H7</f>
        <v>dept</v>
      </c>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25"/>
      <c r="AM7" s="25"/>
      <c r="AN7" s="25"/>
      <c r="AO7" s="25"/>
      <c r="AP7" s="25"/>
      <c r="AQ7" s="25"/>
      <c r="AR7" s="25"/>
      <c r="AS7" s="25"/>
      <c r="AT7" s="25"/>
      <c r="AU7" s="31"/>
      <c r="AV7" s="31"/>
      <c r="AW7" s="1"/>
      <c r="AX7" s="1"/>
      <c r="AY7" s="1"/>
      <c r="AZ7" s="1"/>
      <c r="XFD7" s="2">
        <f>'Eco-organisme'!XFD7</f>
        <v>0</v>
      </c>
    </row>
    <row r="8" spans="1:54 16384:16384" ht="18" customHeight="1" thickBot="1" x14ac:dyDescent="0.3">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26"/>
      <c r="AM8" s="26"/>
      <c r="AN8" s="26"/>
      <c r="AO8" s="26"/>
      <c r="AP8" s="26"/>
      <c r="AQ8" s="26"/>
      <c r="AR8" s="26"/>
      <c r="AS8" s="26"/>
      <c r="AT8" s="26"/>
      <c r="AU8" s="3"/>
      <c r="AV8" s="3"/>
      <c r="AW8" s="3"/>
      <c r="AX8" s="3"/>
      <c r="AY8" s="3"/>
      <c r="AZ8" s="3"/>
      <c r="BA8" s="33"/>
      <c r="BB8" s="33"/>
      <c r="XFD8" s="2">
        <f>'Eco-organisme'!XFD8</f>
        <v>0</v>
      </c>
    </row>
    <row r="9" spans="1:54 16384:16384"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31"/>
      <c r="AV9" s="31"/>
      <c r="AW9" s="1"/>
      <c r="AX9" s="32"/>
      <c r="AY9" s="32"/>
      <c r="AZ9" s="32"/>
      <c r="BA9" s="33"/>
      <c r="BB9" s="33"/>
      <c r="XFD9" s="2">
        <f>'Eco-organisme'!XFD9</f>
        <v>0</v>
      </c>
    </row>
    <row r="10" spans="1:54 16384:16384" ht="13.8" x14ac:dyDescent="0.25">
      <c r="A10" s="4"/>
      <c r="B10" s="1"/>
      <c r="C10" s="1"/>
      <c r="D10" s="1"/>
      <c r="E10" s="275" t="s">
        <v>5944</v>
      </c>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30"/>
      <c r="AV10" s="30"/>
      <c r="AW10" s="30"/>
      <c r="AX10" s="30"/>
      <c r="AY10" s="30"/>
      <c r="AZ10" s="30"/>
      <c r="BA10" s="33"/>
      <c r="BB10" s="33"/>
      <c r="XFD10" s="2">
        <f>'Eco-organisme'!XFD10</f>
        <v>0</v>
      </c>
    </row>
    <row r="11" spans="1:54 16384:16384" ht="64.2" customHeight="1" x14ac:dyDescent="0.25">
      <c r="A11" s="4"/>
      <c r="B11" s="1"/>
      <c r="C11" s="1"/>
      <c r="D11" s="1"/>
      <c r="E11" s="277" t="s">
        <v>71</v>
      </c>
      <c r="F11" s="277"/>
      <c r="G11" s="277"/>
      <c r="H11" s="278" t="s">
        <v>69</v>
      </c>
      <c r="I11" s="278"/>
      <c r="J11" s="278"/>
      <c r="K11" s="278" t="s">
        <v>20</v>
      </c>
      <c r="L11" s="278"/>
      <c r="M11" s="278"/>
      <c r="N11" s="278" t="s">
        <v>75</v>
      </c>
      <c r="O11" s="278"/>
      <c r="P11" s="278"/>
      <c r="Q11" s="278" t="s">
        <v>54</v>
      </c>
      <c r="R11" s="278"/>
      <c r="S11" s="278"/>
      <c r="T11" s="278" t="s">
        <v>7253</v>
      </c>
      <c r="U11" s="278"/>
      <c r="V11" s="278"/>
      <c r="W11" s="278" t="s">
        <v>63</v>
      </c>
      <c r="X11" s="278"/>
      <c r="Y11" s="278"/>
      <c r="Z11" s="278" t="s">
        <v>50</v>
      </c>
      <c r="AA11" s="278"/>
      <c r="AB11" s="278"/>
      <c r="AC11" s="278" t="s">
        <v>71</v>
      </c>
      <c r="AD11" s="278"/>
      <c r="AE11" s="278"/>
      <c r="AF11" s="278" t="s">
        <v>59</v>
      </c>
      <c r="AG11" s="278"/>
      <c r="AH11" s="278"/>
      <c r="AI11" s="278"/>
      <c r="AJ11" s="278"/>
      <c r="AK11" s="278"/>
      <c r="AL11" s="272"/>
      <c r="AM11" s="272"/>
      <c r="AN11" s="272"/>
      <c r="AO11" s="272"/>
      <c r="AP11" s="272"/>
      <c r="AQ11" s="272"/>
      <c r="AR11" s="272"/>
      <c r="AS11" s="272"/>
      <c r="AT11" s="272"/>
      <c r="AU11" s="287"/>
      <c r="AV11" s="287"/>
      <c r="AW11" s="288"/>
      <c r="AX11" s="41"/>
      <c r="AY11" s="41"/>
      <c r="AZ11" s="41"/>
      <c r="BA11" s="33"/>
      <c r="BB11" s="33"/>
      <c r="XFD11" s="2">
        <f>'Eco-organisme'!XFD11</f>
        <v>0</v>
      </c>
    </row>
    <row r="12" spans="1:54 16384:16384" ht="6" customHeight="1" x14ac:dyDescent="0.25">
      <c r="A12" s="4"/>
      <c r="B12" s="1"/>
      <c r="C12" s="1"/>
      <c r="D12" s="1"/>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c r="AL12" s="268"/>
      <c r="AM12" s="268"/>
      <c r="AN12" s="268"/>
      <c r="AO12" s="268"/>
      <c r="AP12" s="268"/>
      <c r="AQ12" s="268"/>
      <c r="AR12" s="268"/>
      <c r="AS12" s="268"/>
      <c r="AT12" s="268"/>
      <c r="AU12" s="269"/>
      <c r="AV12" s="269"/>
      <c r="AW12" s="270"/>
      <c r="AX12" s="38"/>
      <c r="AY12" s="38"/>
      <c r="AZ12" s="38"/>
      <c r="BA12" s="33"/>
      <c r="BB12" s="33"/>
      <c r="XFD12" s="2">
        <f>'Eco-organisme'!XFD12</f>
        <v>0</v>
      </c>
    </row>
    <row r="13" spans="1:54 16384:16384" x14ac:dyDescent="0.25">
      <c r="A13" s="271" t="s">
        <v>47</v>
      </c>
      <c r="B13" s="271"/>
      <c r="C13" s="271"/>
      <c r="D13" s="271"/>
      <c r="E13" s="266">
        <f>IF(E11&lt;&gt;"",1,"")</f>
        <v>1</v>
      </c>
      <c r="F13" s="266"/>
      <c r="G13" s="266"/>
      <c r="H13" s="266">
        <f>IF(H11&lt;&gt;"",E13+1,"")</f>
        <v>2</v>
      </c>
      <c r="I13" s="266"/>
      <c r="J13" s="266"/>
      <c r="K13" s="266">
        <f t="shared" ref="K13" si="0">IF(K11&lt;&gt;"",H13+1,"")</f>
        <v>3</v>
      </c>
      <c r="L13" s="266"/>
      <c r="M13" s="266"/>
      <c r="N13" s="266">
        <f t="shared" ref="N13" si="1">IF(N11&lt;&gt;"",K13+1,"")</f>
        <v>4</v>
      </c>
      <c r="O13" s="266"/>
      <c r="P13" s="266"/>
      <c r="Q13" s="266">
        <f t="shared" ref="Q13" si="2">IF(Q11&lt;&gt;"",N13+1,"")</f>
        <v>5</v>
      </c>
      <c r="R13" s="266"/>
      <c r="S13" s="266"/>
      <c r="T13" s="266">
        <f t="shared" ref="T13" si="3">IF(T11&lt;&gt;"",Q13+1,"")</f>
        <v>6</v>
      </c>
      <c r="U13" s="266"/>
      <c r="V13" s="266"/>
      <c r="W13" s="266">
        <f t="shared" ref="W13" si="4">IF(W11&lt;&gt;"",T13+1,"")</f>
        <v>7</v>
      </c>
      <c r="X13" s="266"/>
      <c r="Y13" s="266"/>
      <c r="Z13" s="266">
        <f t="shared" ref="Z13" si="5">IF(Z11&lt;&gt;"",W13+1,"")</f>
        <v>8</v>
      </c>
      <c r="AA13" s="266"/>
      <c r="AB13" s="266"/>
      <c r="AC13" s="266">
        <f t="shared" ref="AC13" si="6">IF(AC11&lt;&gt;"",Z13+1,"")</f>
        <v>9</v>
      </c>
      <c r="AD13" s="266"/>
      <c r="AE13" s="266"/>
      <c r="AF13" s="266">
        <f t="shared" ref="AF13" si="7">IF(AF11&lt;&gt;"",AC13+1,"")</f>
        <v>10</v>
      </c>
      <c r="AG13" s="266"/>
      <c r="AH13" s="266"/>
      <c r="AI13" s="266" t="str">
        <f t="shared" ref="AI13" si="8">IF(AI11&lt;&gt;"",AF13+1,"")</f>
        <v/>
      </c>
      <c r="AJ13" s="266"/>
      <c r="AK13" s="266"/>
      <c r="AL13" s="266" t="str">
        <f t="shared" ref="AL13" si="9">IF(AL11&lt;&gt;"",AI13+1,"")</f>
        <v/>
      </c>
      <c r="AM13" s="266"/>
      <c r="AN13" s="266"/>
      <c r="AO13" s="266" t="str">
        <f t="shared" ref="AO13" si="10">IF(AO11&lt;&gt;"",AL13+1,"")</f>
        <v/>
      </c>
      <c r="AP13" s="266"/>
      <c r="AQ13" s="266"/>
      <c r="AR13" s="266" t="str">
        <f t="shared" ref="AR13" si="11">IF(AR11&lt;&gt;"",AO13+1,"")</f>
        <v/>
      </c>
      <c r="AS13" s="266"/>
      <c r="AT13" s="266"/>
      <c r="AU13" s="264" t="str">
        <f t="shared" ref="AU13" si="12">IF(AU11&lt;&gt;"",AR13+1,"")</f>
        <v/>
      </c>
      <c r="AV13" s="264"/>
      <c r="AW13" s="265"/>
      <c r="AX13" s="1"/>
      <c r="AY13" s="1"/>
      <c r="AZ13" s="1"/>
      <c r="BA13" s="33"/>
      <c r="BB13" s="33"/>
      <c r="XFD13" s="2">
        <f>'Eco-organisme'!XFD13</f>
        <v>0</v>
      </c>
    </row>
    <row r="14" spans="1:54 16384:16384" ht="13.8" x14ac:dyDescent="0.25">
      <c r="A14" s="253" t="s">
        <v>5939</v>
      </c>
      <c r="B14" s="122"/>
      <c r="C14" s="122"/>
      <c r="D14" s="122"/>
      <c r="E14" s="122"/>
      <c r="F14" s="122"/>
      <c r="G14" s="122"/>
      <c r="H14" s="122"/>
      <c r="I14" s="122"/>
      <c r="J14" s="122"/>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2"/>
      <c r="AU14" s="122"/>
      <c r="AV14" s="122"/>
      <c r="AW14" s="122"/>
      <c r="AX14" s="122"/>
      <c r="AY14" s="122"/>
      <c r="AZ14" s="122"/>
      <c r="BA14" s="33"/>
      <c r="BB14" s="33"/>
      <c r="XFD14" s="2">
        <f>'Eco-organisme'!XFD14</f>
        <v>0</v>
      </c>
    </row>
    <row r="15" spans="1:54 16384:16384" ht="19.95" customHeight="1" x14ac:dyDescent="0.25">
      <c r="A15" s="209" t="s">
        <v>5979</v>
      </c>
      <c r="B15" s="204"/>
      <c r="C15" s="204"/>
      <c r="D15" s="204"/>
      <c r="E15" s="263">
        <v>42736</v>
      </c>
      <c r="F15" s="263"/>
      <c r="G15" s="263"/>
      <c r="H15" s="263">
        <v>42736</v>
      </c>
      <c r="I15" s="263"/>
      <c r="J15" s="263"/>
      <c r="K15" s="263">
        <v>42736</v>
      </c>
      <c r="L15" s="263"/>
      <c r="M15" s="263"/>
      <c r="N15" s="263">
        <v>42736</v>
      </c>
      <c r="O15" s="263"/>
      <c r="P15" s="263"/>
      <c r="Q15" s="263">
        <v>42736</v>
      </c>
      <c r="R15" s="263"/>
      <c r="S15" s="263"/>
      <c r="T15" s="263">
        <v>42736</v>
      </c>
      <c r="U15" s="263"/>
      <c r="V15" s="263"/>
      <c r="W15" s="263">
        <v>44743</v>
      </c>
      <c r="X15" s="263"/>
      <c r="Y15" s="263"/>
      <c r="Z15" s="263">
        <v>44562</v>
      </c>
      <c r="AA15" s="263"/>
      <c r="AB15" s="263"/>
      <c r="AC15" s="263">
        <v>44927</v>
      </c>
      <c r="AD15" s="263"/>
      <c r="AE15" s="263"/>
      <c r="AF15" s="263">
        <v>44927</v>
      </c>
      <c r="AG15" s="263"/>
      <c r="AH15" s="263"/>
      <c r="AI15" s="267"/>
      <c r="AJ15" s="267"/>
      <c r="AK15" s="267"/>
      <c r="AL15" s="267"/>
      <c r="AM15" s="267"/>
      <c r="AN15" s="267"/>
      <c r="AO15" s="267"/>
      <c r="AP15" s="267"/>
      <c r="AQ15" s="267"/>
      <c r="AR15" s="267"/>
      <c r="AS15" s="267"/>
      <c r="AT15" s="267"/>
      <c r="AU15" s="42"/>
      <c r="AV15" s="43"/>
      <c r="AW15" s="41"/>
      <c r="AX15" s="41"/>
      <c r="AY15" s="41"/>
      <c r="AZ15" s="41"/>
      <c r="XFD15" s="2">
        <f>'Eco-organisme'!XFD15</f>
        <v>0</v>
      </c>
    </row>
    <row r="16" spans="1:54 16384:16384" ht="19.95" customHeight="1" x14ac:dyDescent="0.25">
      <c r="A16" s="250" t="s">
        <v>48</v>
      </c>
      <c r="B16" s="250"/>
      <c r="C16" s="250"/>
      <c r="D16" s="250"/>
      <c r="E16" s="260">
        <v>44926</v>
      </c>
      <c r="F16" s="261"/>
      <c r="G16" s="262"/>
      <c r="H16" s="260"/>
      <c r="I16" s="261"/>
      <c r="J16" s="262"/>
      <c r="K16" s="260"/>
      <c r="L16" s="261"/>
      <c r="M16" s="262"/>
      <c r="N16" s="260"/>
      <c r="O16" s="261"/>
      <c r="P16" s="262"/>
      <c r="Q16" s="260"/>
      <c r="R16" s="261"/>
      <c r="S16" s="262"/>
      <c r="T16" s="260"/>
      <c r="U16" s="261"/>
      <c r="V16" s="262"/>
      <c r="W16" s="260"/>
      <c r="X16" s="261"/>
      <c r="Y16" s="262"/>
      <c r="Z16" s="260"/>
      <c r="AA16" s="261"/>
      <c r="AB16" s="262"/>
      <c r="AC16" s="260"/>
      <c r="AD16" s="261"/>
      <c r="AE16" s="262"/>
      <c r="AF16" s="260"/>
      <c r="AG16" s="261"/>
      <c r="AH16" s="262"/>
      <c r="AI16" s="257"/>
      <c r="AJ16" s="258"/>
      <c r="AK16" s="259"/>
      <c r="AL16" s="257"/>
      <c r="AM16" s="258"/>
      <c r="AN16" s="259"/>
      <c r="AO16" s="257"/>
      <c r="AP16" s="258"/>
      <c r="AQ16" s="259"/>
      <c r="AR16" s="257"/>
      <c r="AS16" s="258"/>
      <c r="AT16" s="259"/>
      <c r="AU16" s="42"/>
      <c r="AV16" s="43"/>
      <c r="AW16" s="41"/>
      <c r="AX16" s="41"/>
      <c r="AY16" s="41"/>
      <c r="AZ16" s="41"/>
      <c r="XFD16" s="2">
        <f>'Eco-organisme'!XFD16</f>
        <v>0</v>
      </c>
    </row>
    <row r="17" spans="1:52 16384:16384" ht="40.200000000000003" customHeight="1" x14ac:dyDescent="0.25">
      <c r="A17" s="246" t="s">
        <v>5980</v>
      </c>
      <c r="B17" s="250"/>
      <c r="C17" s="250"/>
      <c r="D17" s="250"/>
      <c r="E17" s="252" t="s">
        <v>77</v>
      </c>
      <c r="F17" s="252"/>
      <c r="G17" s="252"/>
      <c r="H17" s="252" t="s">
        <v>78</v>
      </c>
      <c r="I17" s="252"/>
      <c r="J17" s="252"/>
      <c r="K17" s="252" t="s">
        <v>78</v>
      </c>
      <c r="L17" s="252"/>
      <c r="M17" s="252"/>
      <c r="N17" s="252" t="s">
        <v>80</v>
      </c>
      <c r="O17" s="252"/>
      <c r="P17" s="252"/>
      <c r="Q17" s="252" t="s">
        <v>80</v>
      </c>
      <c r="R17" s="252"/>
      <c r="S17" s="252"/>
      <c r="T17" s="252" t="s">
        <v>78</v>
      </c>
      <c r="U17" s="252"/>
      <c r="V17" s="252"/>
      <c r="W17" s="252" t="s">
        <v>78</v>
      </c>
      <c r="X17" s="252"/>
      <c r="Y17" s="252"/>
      <c r="Z17" s="252" t="s">
        <v>79</v>
      </c>
      <c r="AA17" s="252"/>
      <c r="AB17" s="252"/>
      <c r="AC17" s="252" t="s">
        <v>77</v>
      </c>
      <c r="AD17" s="252"/>
      <c r="AE17" s="252"/>
      <c r="AF17" s="252"/>
      <c r="AG17" s="252"/>
      <c r="AH17" s="252"/>
      <c r="AI17" s="251"/>
      <c r="AJ17" s="251"/>
      <c r="AK17" s="251"/>
      <c r="AL17" s="251"/>
      <c r="AM17" s="251"/>
      <c r="AN17" s="251"/>
      <c r="AO17" s="251"/>
      <c r="AP17" s="251"/>
      <c r="AQ17" s="251"/>
      <c r="AR17" s="251"/>
      <c r="AS17" s="251"/>
      <c r="AT17" s="251"/>
      <c r="AU17" s="42"/>
      <c r="AV17" s="43"/>
      <c r="AW17" s="41"/>
      <c r="AX17" s="41"/>
      <c r="AY17" s="41"/>
      <c r="AZ17" s="41"/>
      <c r="XFD17" s="2">
        <f>'Eco-organisme'!XFD17</f>
        <v>0</v>
      </c>
    </row>
    <row r="18" spans="1:52 16384:16384" ht="40.200000000000003" customHeight="1" x14ac:dyDescent="0.25">
      <c r="A18" s="246" t="s">
        <v>5981</v>
      </c>
      <c r="B18" s="250"/>
      <c r="C18" s="250"/>
      <c r="D18" s="250"/>
      <c r="E18" s="252" t="s">
        <v>84</v>
      </c>
      <c r="F18" s="252"/>
      <c r="G18" s="252"/>
      <c r="H18" s="252" t="s">
        <v>84</v>
      </c>
      <c r="I18" s="252"/>
      <c r="J18" s="252"/>
      <c r="K18" s="252" t="s">
        <v>84</v>
      </c>
      <c r="L18" s="252"/>
      <c r="M18" s="252"/>
      <c r="N18" s="252" t="s">
        <v>84</v>
      </c>
      <c r="O18" s="252"/>
      <c r="P18" s="252"/>
      <c r="Q18" s="252" t="s">
        <v>85</v>
      </c>
      <c r="R18" s="252"/>
      <c r="S18" s="252"/>
      <c r="T18" s="252" t="s">
        <v>84</v>
      </c>
      <c r="U18" s="252"/>
      <c r="V18" s="252"/>
      <c r="W18" s="252" t="s">
        <v>84</v>
      </c>
      <c r="X18" s="252"/>
      <c r="Y18" s="252"/>
      <c r="Z18" s="252" t="s">
        <v>84</v>
      </c>
      <c r="AA18" s="252"/>
      <c r="AB18" s="252"/>
      <c r="AC18" s="252" t="s">
        <v>84</v>
      </c>
      <c r="AD18" s="252"/>
      <c r="AE18" s="252"/>
      <c r="AF18" s="252"/>
      <c r="AG18" s="252"/>
      <c r="AH18" s="252"/>
      <c r="AI18" s="251"/>
      <c r="AJ18" s="251"/>
      <c r="AK18" s="251"/>
      <c r="AL18" s="251"/>
      <c r="AM18" s="251"/>
      <c r="AN18" s="251"/>
      <c r="AO18" s="251"/>
      <c r="AP18" s="251"/>
      <c r="AQ18" s="251"/>
      <c r="AR18" s="251"/>
      <c r="AS18" s="251"/>
      <c r="AT18" s="251"/>
      <c r="AU18" s="42"/>
      <c r="AV18" s="43"/>
      <c r="AW18" s="41"/>
      <c r="AX18" s="41"/>
      <c r="AY18" s="41"/>
      <c r="AZ18" s="41"/>
      <c r="XFD18" s="2">
        <f>'Eco-organisme'!XFD18</f>
        <v>0</v>
      </c>
    </row>
    <row r="19" spans="1:52 16384:16384" ht="40.200000000000003" customHeight="1" x14ac:dyDescent="0.25">
      <c r="A19" s="246" t="s">
        <v>5940</v>
      </c>
      <c r="B19" s="250"/>
      <c r="C19" s="250"/>
      <c r="D19" s="250"/>
      <c r="E19" s="252" t="s">
        <v>5941</v>
      </c>
      <c r="F19" s="252"/>
      <c r="G19" s="252"/>
      <c r="H19" s="252" t="s">
        <v>5941</v>
      </c>
      <c r="I19" s="252"/>
      <c r="J19" s="252"/>
      <c r="K19" s="252" t="s">
        <v>5941</v>
      </c>
      <c r="L19" s="252"/>
      <c r="M19" s="252"/>
      <c r="N19" s="252" t="s">
        <v>5942</v>
      </c>
      <c r="O19" s="252"/>
      <c r="P19" s="252"/>
      <c r="Q19" s="252" t="s">
        <v>5941</v>
      </c>
      <c r="R19" s="252"/>
      <c r="S19" s="252"/>
      <c r="T19" s="252" t="s">
        <v>5941</v>
      </c>
      <c r="U19" s="252"/>
      <c r="V19" s="252"/>
      <c r="W19" s="252" t="s">
        <v>5941</v>
      </c>
      <c r="X19" s="252"/>
      <c r="Y19" s="252"/>
      <c r="Z19" s="252" t="s">
        <v>5941</v>
      </c>
      <c r="AA19" s="252"/>
      <c r="AB19" s="252"/>
      <c r="AC19" s="252" t="s">
        <v>5941</v>
      </c>
      <c r="AD19" s="252"/>
      <c r="AE19" s="252"/>
      <c r="AF19" s="252"/>
      <c r="AG19" s="252"/>
      <c r="AH19" s="252"/>
      <c r="AI19" s="251"/>
      <c r="AJ19" s="251"/>
      <c r="AK19" s="251"/>
      <c r="AL19" s="251"/>
      <c r="AM19" s="251"/>
      <c r="AN19" s="251"/>
      <c r="AO19" s="251"/>
      <c r="AP19" s="251"/>
      <c r="AQ19" s="251"/>
      <c r="AR19" s="251"/>
      <c r="AS19" s="251"/>
      <c r="AT19" s="251"/>
      <c r="AU19" s="42"/>
      <c r="AV19" s="43"/>
      <c r="AW19" s="41"/>
      <c r="AX19" s="41"/>
      <c r="AY19" s="41"/>
      <c r="AZ19" s="41"/>
      <c r="XFD19" s="2">
        <f>'Eco-organisme'!XFD19</f>
        <v>0</v>
      </c>
    </row>
    <row r="20" spans="1:52 16384:16384" ht="49.95" customHeight="1" x14ac:dyDescent="0.25">
      <c r="A20" s="246" t="s">
        <v>5985</v>
      </c>
      <c r="B20" s="250"/>
      <c r="C20" s="250"/>
      <c r="D20" s="250"/>
      <c r="E20" s="252"/>
      <c r="F20" s="252"/>
      <c r="G20" s="252"/>
      <c r="H20" s="252"/>
      <c r="I20" s="252"/>
      <c r="J20" s="252"/>
      <c r="K20" s="252"/>
      <c r="L20" s="252"/>
      <c r="M20" s="252"/>
      <c r="N20" s="252" t="s">
        <v>1611</v>
      </c>
      <c r="O20" s="252"/>
      <c r="P20" s="252"/>
      <c r="Q20" s="252"/>
      <c r="R20" s="252"/>
      <c r="S20" s="252"/>
      <c r="T20" s="252"/>
      <c r="U20" s="252"/>
      <c r="V20" s="252"/>
      <c r="W20" s="252"/>
      <c r="X20" s="252"/>
      <c r="Y20" s="252"/>
      <c r="Z20" s="252"/>
      <c r="AA20" s="252"/>
      <c r="AB20" s="252"/>
      <c r="AC20" s="252"/>
      <c r="AD20" s="252"/>
      <c r="AE20" s="252"/>
      <c r="AF20" s="252"/>
      <c r="AG20" s="252"/>
      <c r="AH20" s="252"/>
      <c r="AI20" s="251"/>
      <c r="AJ20" s="251"/>
      <c r="AK20" s="251"/>
      <c r="AL20" s="251"/>
      <c r="AM20" s="251"/>
      <c r="AN20" s="251"/>
      <c r="AO20" s="251"/>
      <c r="AP20" s="251"/>
      <c r="AQ20" s="251"/>
      <c r="AR20" s="251"/>
      <c r="AS20" s="251"/>
      <c r="AT20" s="251"/>
      <c r="AU20" s="285"/>
      <c r="AV20" s="285"/>
      <c r="AW20" s="286"/>
      <c r="AX20" s="41"/>
      <c r="AY20" s="41"/>
      <c r="AZ20" s="41"/>
      <c r="XFD20" s="2">
        <f>'Eco-organisme'!XFD20</f>
        <v>0</v>
      </c>
    </row>
    <row r="21" spans="1:52 16384:16384" ht="49.95" customHeight="1" x14ac:dyDescent="0.25">
      <c r="A21" s="250" t="s">
        <v>97</v>
      </c>
      <c r="B21" s="250"/>
      <c r="C21" s="250"/>
      <c r="D21" s="250"/>
      <c r="E21" s="252"/>
      <c r="F21" s="252"/>
      <c r="G21" s="252"/>
      <c r="H21" s="252"/>
      <c r="I21" s="252"/>
      <c r="J21" s="252"/>
      <c r="K21" s="252"/>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1"/>
      <c r="AJ21" s="251"/>
      <c r="AK21" s="251"/>
      <c r="AL21" s="251"/>
      <c r="AM21" s="251"/>
      <c r="AN21" s="251"/>
      <c r="AO21" s="251"/>
      <c r="AP21" s="251"/>
      <c r="AQ21" s="251"/>
      <c r="AR21" s="251"/>
      <c r="AS21" s="251"/>
      <c r="AT21" s="251"/>
      <c r="AU21" s="285"/>
      <c r="AV21" s="285"/>
      <c r="AW21" s="286"/>
      <c r="AX21" s="41"/>
      <c r="AY21" s="41"/>
      <c r="AZ21" s="41"/>
      <c r="XFD21" s="2">
        <f>'Eco-organisme'!XFD21</f>
        <v>0</v>
      </c>
    </row>
    <row r="22" spans="1:52 16384:16384" ht="49.95" customHeight="1" x14ac:dyDescent="0.25">
      <c r="A22" s="250" t="s">
        <v>98</v>
      </c>
      <c r="B22" s="250"/>
      <c r="C22" s="250"/>
      <c r="D22" s="250"/>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1"/>
      <c r="AJ22" s="251"/>
      <c r="AK22" s="251"/>
      <c r="AL22" s="251"/>
      <c r="AM22" s="251"/>
      <c r="AN22" s="251"/>
      <c r="AO22" s="251"/>
      <c r="AP22" s="251"/>
      <c r="AQ22" s="251"/>
      <c r="AR22" s="251"/>
      <c r="AS22" s="251"/>
      <c r="AT22" s="251"/>
      <c r="AU22" s="285"/>
      <c r="AV22" s="285"/>
      <c r="AW22" s="286"/>
      <c r="AX22" s="41"/>
      <c r="AY22" s="41"/>
      <c r="AZ22" s="41"/>
    </row>
    <row r="23" spans="1:52 16384:16384" ht="49.95" customHeight="1" x14ac:dyDescent="0.25">
      <c r="A23" s="250" t="s">
        <v>5965</v>
      </c>
      <c r="B23" s="250"/>
      <c r="C23" s="250"/>
      <c r="D23" s="250"/>
      <c r="E23" s="252"/>
      <c r="F23" s="252"/>
      <c r="G23" s="252"/>
      <c r="H23" s="252"/>
      <c r="I23" s="252"/>
      <c r="J23" s="252"/>
      <c r="K23" s="252"/>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1"/>
      <c r="AJ23" s="251"/>
      <c r="AK23" s="251"/>
      <c r="AL23" s="251"/>
      <c r="AM23" s="251"/>
      <c r="AN23" s="251"/>
      <c r="AO23" s="251"/>
      <c r="AP23" s="251"/>
      <c r="AQ23" s="251"/>
      <c r="AR23" s="251"/>
      <c r="AS23" s="251"/>
      <c r="AT23" s="251"/>
      <c r="AU23" s="285"/>
      <c r="AV23" s="285"/>
      <c r="AW23" s="286"/>
      <c r="AX23" s="41"/>
      <c r="AY23" s="41"/>
      <c r="AZ23" s="41"/>
    </row>
    <row r="24" spans="1:52 16384:16384" ht="49.95" customHeight="1" x14ac:dyDescent="0.25">
      <c r="A24" s="256" t="s">
        <v>5966</v>
      </c>
      <c r="B24" s="256"/>
      <c r="C24" s="256"/>
      <c r="D24" s="256"/>
      <c r="E24" s="252"/>
      <c r="F24" s="252"/>
      <c r="G24" s="252"/>
      <c r="H24" s="252"/>
      <c r="I24" s="252"/>
      <c r="J24" s="252"/>
      <c r="K24" s="252"/>
      <c r="L24" s="252"/>
      <c r="M24" s="252"/>
      <c r="N24" s="252"/>
      <c r="O24" s="252"/>
      <c r="P24" s="252"/>
      <c r="Q24" s="252"/>
      <c r="R24" s="252"/>
      <c r="S24" s="252"/>
      <c r="T24" s="252"/>
      <c r="U24" s="252"/>
      <c r="V24" s="252"/>
      <c r="W24" s="252"/>
      <c r="X24" s="252"/>
      <c r="Y24" s="252"/>
      <c r="Z24" s="252"/>
      <c r="AA24" s="252"/>
      <c r="AB24" s="252"/>
      <c r="AC24" s="252"/>
      <c r="AD24" s="252"/>
      <c r="AE24" s="252"/>
      <c r="AF24" s="252"/>
      <c r="AG24" s="252"/>
      <c r="AH24" s="252"/>
      <c r="AI24" s="251"/>
      <c r="AJ24" s="251"/>
      <c r="AK24" s="251"/>
      <c r="AL24" s="251"/>
      <c r="AM24" s="251"/>
      <c r="AN24" s="251"/>
      <c r="AO24" s="251"/>
      <c r="AP24" s="251"/>
      <c r="AQ24" s="251"/>
      <c r="AR24" s="251"/>
      <c r="AS24" s="251"/>
      <c r="AT24" s="251"/>
      <c r="AU24" s="285"/>
      <c r="AV24" s="285"/>
      <c r="AW24" s="286"/>
      <c r="AX24" s="41"/>
      <c r="AY24" s="41"/>
      <c r="AZ24" s="41"/>
    </row>
    <row r="25" spans="1:52 16384:16384" ht="13.8" x14ac:dyDescent="0.25">
      <c r="A25" s="253"/>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row>
    <row r="26" spans="1:52 16384:16384" ht="31.95" customHeight="1" x14ac:dyDescent="0.25">
      <c r="A26" s="209" t="s">
        <v>11</v>
      </c>
      <c r="B26" s="204"/>
      <c r="C26" s="204"/>
      <c r="D26" s="204"/>
      <c r="E26" s="254" t="s">
        <v>12</v>
      </c>
      <c r="F26" s="254"/>
      <c r="G26" s="254"/>
      <c r="H26" s="254" t="s">
        <v>13</v>
      </c>
      <c r="I26" s="254"/>
      <c r="J26" s="254"/>
      <c r="K26" s="254" t="s">
        <v>13</v>
      </c>
      <c r="L26" s="254"/>
      <c r="M26" s="254"/>
      <c r="N26" s="254" t="s">
        <v>13</v>
      </c>
      <c r="O26" s="254"/>
      <c r="P26" s="254"/>
      <c r="Q26" s="254" t="s">
        <v>12</v>
      </c>
      <c r="R26" s="254"/>
      <c r="S26" s="254"/>
      <c r="T26" s="254" t="s">
        <v>12</v>
      </c>
      <c r="U26" s="254"/>
      <c r="V26" s="254"/>
      <c r="W26" s="254" t="s">
        <v>12</v>
      </c>
      <c r="X26" s="254"/>
      <c r="Y26" s="254"/>
      <c r="Z26" s="254" t="s">
        <v>13</v>
      </c>
      <c r="AA26" s="254"/>
      <c r="AB26" s="254"/>
      <c r="AC26" s="254" t="s">
        <v>13</v>
      </c>
      <c r="AD26" s="254"/>
      <c r="AE26" s="254"/>
      <c r="AF26" s="254"/>
      <c r="AG26" s="254"/>
      <c r="AH26" s="254"/>
      <c r="AI26" s="255"/>
      <c r="AJ26" s="255"/>
      <c r="AK26" s="255"/>
      <c r="AL26" s="255"/>
      <c r="AM26" s="255"/>
      <c r="AN26" s="255"/>
      <c r="AO26" s="255"/>
      <c r="AP26" s="255"/>
      <c r="AQ26" s="255"/>
      <c r="AR26" s="255"/>
      <c r="AS26" s="255"/>
      <c r="AT26" s="255"/>
      <c r="AU26" s="42"/>
      <c r="AV26" s="43"/>
      <c r="AW26" s="41"/>
      <c r="AX26" s="41"/>
      <c r="AY26" s="41"/>
      <c r="AZ26" s="41"/>
    </row>
    <row r="27" spans="1:52 16384:16384" ht="43.2" customHeight="1" x14ac:dyDescent="0.25">
      <c r="A27" s="246" t="s">
        <v>127</v>
      </c>
      <c r="B27" s="250"/>
      <c r="C27" s="250"/>
      <c r="D27" s="250"/>
      <c r="E27" s="252" t="s">
        <v>109</v>
      </c>
      <c r="F27" s="252"/>
      <c r="G27" s="252"/>
      <c r="H27" s="252"/>
      <c r="I27" s="252"/>
      <c r="J27" s="252"/>
      <c r="K27" s="252"/>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1"/>
      <c r="AJ27" s="251"/>
      <c r="AK27" s="251"/>
      <c r="AL27" s="251"/>
      <c r="AM27" s="251"/>
      <c r="AN27" s="251"/>
      <c r="AO27" s="251"/>
      <c r="AP27" s="251"/>
      <c r="AQ27" s="251"/>
      <c r="AR27" s="251"/>
      <c r="AS27" s="251"/>
      <c r="AT27" s="251"/>
      <c r="AU27" s="42"/>
      <c r="AV27" s="43"/>
      <c r="AW27" s="41"/>
      <c r="AX27" s="41"/>
      <c r="AY27" s="41"/>
      <c r="AZ27" s="41"/>
    </row>
    <row r="28" spans="1:52 16384:16384" ht="40.200000000000003" customHeight="1" x14ac:dyDescent="0.25">
      <c r="A28" s="250" t="s">
        <v>100</v>
      </c>
      <c r="B28" s="250"/>
      <c r="C28" s="250"/>
      <c r="D28" s="250"/>
      <c r="E28" s="252" t="s">
        <v>103</v>
      </c>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1"/>
      <c r="AJ28" s="251"/>
      <c r="AK28" s="251"/>
      <c r="AL28" s="251"/>
      <c r="AM28" s="251"/>
      <c r="AN28" s="251"/>
      <c r="AO28" s="251"/>
      <c r="AP28" s="251"/>
      <c r="AQ28" s="251"/>
      <c r="AR28" s="251"/>
      <c r="AS28" s="251"/>
      <c r="AT28" s="251"/>
      <c r="AU28" s="42"/>
      <c r="AV28" s="43"/>
      <c r="AW28" s="41"/>
      <c r="AX28" s="41"/>
      <c r="AY28" s="41"/>
      <c r="AZ28" s="41"/>
    </row>
    <row r="29" spans="1:52 16384:16384" x14ac:dyDescent="0.25">
      <c r="A29" s="250" t="s">
        <v>110</v>
      </c>
      <c r="B29" s="250"/>
      <c r="C29" s="250"/>
      <c r="D29" s="250"/>
      <c r="E29" s="252"/>
      <c r="F29" s="252"/>
      <c r="G29" s="252"/>
      <c r="H29" s="252"/>
      <c r="I29" s="252"/>
      <c r="J29" s="252"/>
      <c r="K29" s="252"/>
      <c r="L29" s="252"/>
      <c r="M29" s="252"/>
      <c r="N29" s="252"/>
      <c r="O29" s="252"/>
      <c r="P29" s="252"/>
      <c r="Q29" s="252"/>
      <c r="R29" s="252"/>
      <c r="S29" s="252"/>
      <c r="T29" s="252"/>
      <c r="U29" s="252"/>
      <c r="V29" s="252"/>
      <c r="W29" s="252"/>
      <c r="X29" s="252"/>
      <c r="Y29" s="252"/>
      <c r="Z29" s="252"/>
      <c r="AA29" s="252"/>
      <c r="AB29" s="252"/>
      <c r="AC29" s="252"/>
      <c r="AD29" s="252"/>
      <c r="AE29" s="252"/>
      <c r="AF29" s="252"/>
      <c r="AG29" s="252"/>
      <c r="AH29" s="252"/>
      <c r="AI29" s="251"/>
      <c r="AJ29" s="251"/>
      <c r="AK29" s="251"/>
      <c r="AL29" s="251"/>
      <c r="AM29" s="251"/>
      <c r="AN29" s="251"/>
      <c r="AO29" s="251"/>
      <c r="AP29" s="251"/>
      <c r="AQ29" s="251"/>
      <c r="AR29" s="251"/>
      <c r="AS29" s="251"/>
      <c r="AT29" s="251"/>
      <c r="AU29" s="42"/>
      <c r="AV29" s="43"/>
      <c r="AW29" s="41"/>
      <c r="AX29" s="41"/>
      <c r="AY29" s="41"/>
      <c r="AZ29" s="41"/>
    </row>
    <row r="30" spans="1:52 16384:16384" x14ac:dyDescent="0.25">
      <c r="A30" s="250" t="s">
        <v>6432</v>
      </c>
      <c r="B30" s="250"/>
      <c r="C30" s="250"/>
      <c r="D30" s="250"/>
      <c r="E30" s="240"/>
      <c r="F30" s="241"/>
      <c r="G30" s="242"/>
      <c r="H30" s="240"/>
      <c r="I30" s="241"/>
      <c r="J30" s="242"/>
      <c r="K30" s="240"/>
      <c r="L30" s="241"/>
      <c r="M30" s="242"/>
      <c r="N30" s="240"/>
      <c r="O30" s="241"/>
      <c r="P30" s="242"/>
      <c r="Q30" s="240"/>
      <c r="R30" s="241"/>
      <c r="S30" s="242"/>
      <c r="T30" s="240"/>
      <c r="U30" s="241"/>
      <c r="V30" s="242"/>
      <c r="W30" s="240"/>
      <c r="X30" s="241"/>
      <c r="Y30" s="242"/>
      <c r="Z30" s="240"/>
      <c r="AA30" s="241"/>
      <c r="AB30" s="242"/>
      <c r="AC30" s="240"/>
      <c r="AD30" s="241"/>
      <c r="AE30" s="242"/>
      <c r="AF30" s="240"/>
      <c r="AG30" s="241"/>
      <c r="AH30" s="242"/>
      <c r="AI30" s="243"/>
      <c r="AJ30" s="244"/>
      <c r="AK30" s="245"/>
      <c r="AL30" s="243"/>
      <c r="AM30" s="244"/>
      <c r="AN30" s="245"/>
      <c r="AO30" s="243"/>
      <c r="AP30" s="244"/>
      <c r="AQ30" s="245"/>
      <c r="AR30" s="243"/>
      <c r="AS30" s="244"/>
      <c r="AT30" s="245"/>
      <c r="AU30" s="42"/>
      <c r="AV30" s="43"/>
      <c r="AW30" s="41"/>
      <c r="AX30" s="41"/>
      <c r="AY30" s="41"/>
      <c r="AZ30" s="41"/>
    </row>
    <row r="31" spans="1:52 16384:16384" x14ac:dyDescent="0.25">
      <c r="A31" s="250" t="s">
        <v>6433</v>
      </c>
      <c r="B31" s="250"/>
      <c r="C31" s="250"/>
      <c r="D31" s="250"/>
      <c r="E31" s="240"/>
      <c r="F31" s="241"/>
      <c r="G31" s="242"/>
      <c r="H31" s="240"/>
      <c r="I31" s="241"/>
      <c r="J31" s="242"/>
      <c r="K31" s="240"/>
      <c r="L31" s="241"/>
      <c r="M31" s="242"/>
      <c r="N31" s="240"/>
      <c r="O31" s="241"/>
      <c r="P31" s="242"/>
      <c r="Q31" s="240"/>
      <c r="R31" s="241"/>
      <c r="S31" s="242"/>
      <c r="T31" s="240"/>
      <c r="U31" s="241"/>
      <c r="V31" s="242"/>
      <c r="W31" s="240"/>
      <c r="X31" s="241"/>
      <c r="Y31" s="242"/>
      <c r="Z31" s="240"/>
      <c r="AA31" s="241"/>
      <c r="AB31" s="242"/>
      <c r="AC31" s="240"/>
      <c r="AD31" s="241"/>
      <c r="AE31" s="242"/>
      <c r="AF31" s="240"/>
      <c r="AG31" s="241"/>
      <c r="AH31" s="242"/>
      <c r="AI31" s="243"/>
      <c r="AJ31" s="244"/>
      <c r="AK31" s="245"/>
      <c r="AL31" s="243"/>
      <c r="AM31" s="244"/>
      <c r="AN31" s="245"/>
      <c r="AO31" s="243"/>
      <c r="AP31" s="244"/>
      <c r="AQ31" s="245"/>
      <c r="AR31" s="243"/>
      <c r="AS31" s="244"/>
      <c r="AT31" s="245"/>
      <c r="AU31" s="42"/>
      <c r="AV31" s="43"/>
      <c r="AW31" s="41"/>
      <c r="AX31" s="41"/>
      <c r="AY31" s="41"/>
      <c r="AZ31" s="41"/>
    </row>
    <row r="32" spans="1:52 16384:16384" x14ac:dyDescent="0.25">
      <c r="A32" s="250" t="s">
        <v>6434</v>
      </c>
      <c r="B32" s="250"/>
      <c r="C32" s="250"/>
      <c r="D32" s="250"/>
      <c r="E32" s="240"/>
      <c r="F32" s="241"/>
      <c r="G32" s="242"/>
      <c r="H32" s="240"/>
      <c r="I32" s="241"/>
      <c r="J32" s="242"/>
      <c r="K32" s="240"/>
      <c r="L32" s="241"/>
      <c r="M32" s="242"/>
      <c r="N32" s="240"/>
      <c r="O32" s="241"/>
      <c r="P32" s="242"/>
      <c r="Q32" s="240"/>
      <c r="R32" s="241"/>
      <c r="S32" s="242"/>
      <c r="T32" s="240"/>
      <c r="U32" s="241"/>
      <c r="V32" s="242"/>
      <c r="W32" s="240"/>
      <c r="X32" s="241"/>
      <c r="Y32" s="242"/>
      <c r="Z32" s="240"/>
      <c r="AA32" s="241"/>
      <c r="AB32" s="242"/>
      <c r="AC32" s="240"/>
      <c r="AD32" s="241"/>
      <c r="AE32" s="242"/>
      <c r="AF32" s="240"/>
      <c r="AG32" s="241"/>
      <c r="AH32" s="242"/>
      <c r="AI32" s="243"/>
      <c r="AJ32" s="244"/>
      <c r="AK32" s="245"/>
      <c r="AL32" s="243"/>
      <c r="AM32" s="244"/>
      <c r="AN32" s="245"/>
      <c r="AO32" s="243"/>
      <c r="AP32" s="244"/>
      <c r="AQ32" s="245"/>
      <c r="AR32" s="243"/>
      <c r="AS32" s="244"/>
      <c r="AT32" s="245"/>
      <c r="AU32" s="42"/>
      <c r="AV32" s="43"/>
      <c r="AW32" s="41"/>
      <c r="AX32" s="41"/>
      <c r="AY32" s="41"/>
      <c r="AZ32" s="41"/>
    </row>
    <row r="33" spans="1:52" ht="27" customHeight="1" x14ac:dyDescent="0.25">
      <c r="A33" s="246" t="s">
        <v>6435</v>
      </c>
      <c r="B33" s="246"/>
      <c r="C33" s="246"/>
      <c r="D33" s="246"/>
      <c r="E33" s="240"/>
      <c r="F33" s="241"/>
      <c r="G33" s="242"/>
      <c r="H33" s="240"/>
      <c r="I33" s="241"/>
      <c r="J33" s="242"/>
      <c r="K33" s="240"/>
      <c r="L33" s="241"/>
      <c r="M33" s="242"/>
      <c r="N33" s="240"/>
      <c r="O33" s="241"/>
      <c r="P33" s="242"/>
      <c r="Q33" s="240"/>
      <c r="R33" s="241"/>
      <c r="S33" s="242"/>
      <c r="T33" s="240"/>
      <c r="U33" s="241"/>
      <c r="V33" s="242"/>
      <c r="W33" s="240"/>
      <c r="X33" s="241"/>
      <c r="Y33" s="242"/>
      <c r="Z33" s="240"/>
      <c r="AA33" s="241"/>
      <c r="AB33" s="242"/>
      <c r="AC33" s="240"/>
      <c r="AD33" s="241"/>
      <c r="AE33" s="242"/>
      <c r="AF33" s="240"/>
      <c r="AG33" s="241"/>
      <c r="AH33" s="242"/>
      <c r="AI33" s="247"/>
      <c r="AJ33" s="248"/>
      <c r="AK33" s="249"/>
      <c r="AL33" s="247"/>
      <c r="AM33" s="248"/>
      <c r="AN33" s="249"/>
      <c r="AO33" s="247"/>
      <c r="AP33" s="248"/>
      <c r="AQ33" s="249"/>
      <c r="AR33" s="247"/>
      <c r="AS33" s="248"/>
      <c r="AT33" s="249"/>
      <c r="AU33" s="42"/>
      <c r="AV33" s="43"/>
      <c r="AW33" s="41"/>
      <c r="AX33" s="41"/>
      <c r="AY33" s="41"/>
      <c r="AZ33" s="41"/>
    </row>
    <row r="34" spans="1:52" ht="27" customHeight="1" x14ac:dyDescent="0.25">
      <c r="A34" s="246" t="s">
        <v>5987</v>
      </c>
      <c r="B34" s="246"/>
      <c r="C34" s="246"/>
      <c r="D34" s="246"/>
      <c r="E34" s="240"/>
      <c r="F34" s="241"/>
      <c r="G34" s="242"/>
      <c r="H34" s="240"/>
      <c r="I34" s="241"/>
      <c r="J34" s="242"/>
      <c r="K34" s="240"/>
      <c r="L34" s="241"/>
      <c r="M34" s="242"/>
      <c r="N34" s="240"/>
      <c r="O34" s="241"/>
      <c r="P34" s="242"/>
      <c r="Q34" s="240"/>
      <c r="R34" s="241"/>
      <c r="S34" s="242"/>
      <c r="T34" s="240"/>
      <c r="U34" s="241"/>
      <c r="V34" s="242"/>
      <c r="W34" s="240"/>
      <c r="X34" s="241"/>
      <c r="Y34" s="242"/>
      <c r="Z34" s="240"/>
      <c r="AA34" s="241"/>
      <c r="AB34" s="242"/>
      <c r="AC34" s="240"/>
      <c r="AD34" s="241"/>
      <c r="AE34" s="242"/>
      <c r="AF34" s="240"/>
      <c r="AG34" s="241"/>
      <c r="AH34" s="242"/>
      <c r="AI34" s="243"/>
      <c r="AJ34" s="244"/>
      <c r="AK34" s="245"/>
      <c r="AL34" s="243"/>
      <c r="AM34" s="244"/>
      <c r="AN34" s="245"/>
      <c r="AO34" s="243"/>
      <c r="AP34" s="244"/>
      <c r="AQ34" s="245"/>
      <c r="AR34" s="243"/>
      <c r="AS34" s="244"/>
      <c r="AT34" s="245"/>
      <c r="AU34" s="42"/>
      <c r="AV34" s="43"/>
      <c r="AW34" s="41"/>
      <c r="AX34" s="41"/>
      <c r="AY34" s="41"/>
      <c r="AZ34" s="41"/>
    </row>
    <row r="35" spans="1:52" ht="27" customHeight="1" x14ac:dyDescent="0.25">
      <c r="A35" s="246" t="s">
        <v>5988</v>
      </c>
      <c r="B35" s="246"/>
      <c r="C35" s="246"/>
      <c r="D35" s="246"/>
      <c r="E35" s="240"/>
      <c r="F35" s="241"/>
      <c r="G35" s="242"/>
      <c r="H35" s="240"/>
      <c r="I35" s="241"/>
      <c r="J35" s="242"/>
      <c r="K35" s="240"/>
      <c r="L35" s="241"/>
      <c r="M35" s="242"/>
      <c r="N35" s="240"/>
      <c r="O35" s="241"/>
      <c r="P35" s="242"/>
      <c r="Q35" s="240"/>
      <c r="R35" s="241"/>
      <c r="S35" s="242"/>
      <c r="T35" s="240"/>
      <c r="U35" s="241"/>
      <c r="V35" s="242"/>
      <c r="W35" s="240"/>
      <c r="X35" s="241"/>
      <c r="Y35" s="242"/>
      <c r="Z35" s="240"/>
      <c r="AA35" s="241"/>
      <c r="AB35" s="242"/>
      <c r="AC35" s="240"/>
      <c r="AD35" s="241"/>
      <c r="AE35" s="242"/>
      <c r="AF35" s="240"/>
      <c r="AG35" s="241"/>
      <c r="AH35" s="242"/>
      <c r="AI35" s="243"/>
      <c r="AJ35" s="244"/>
      <c r="AK35" s="245"/>
      <c r="AL35" s="243"/>
      <c r="AM35" s="244"/>
      <c r="AN35" s="245"/>
      <c r="AO35" s="243"/>
      <c r="AP35" s="244"/>
      <c r="AQ35" s="245"/>
      <c r="AR35" s="243"/>
      <c r="AS35" s="244"/>
      <c r="AT35" s="245"/>
      <c r="AU35" s="42"/>
      <c r="AV35" s="43"/>
      <c r="AW35" s="41"/>
      <c r="AX35" s="41"/>
      <c r="AY35" s="41"/>
      <c r="AZ35" s="41"/>
    </row>
    <row r="36" spans="1:52" ht="13.2" customHeight="1" x14ac:dyDescent="0.25">
      <c r="A36" s="239" t="s">
        <v>6428</v>
      </c>
      <c r="B36" s="231"/>
      <c r="C36" s="231"/>
      <c r="D36" s="231"/>
      <c r="E36" s="218" t="s">
        <v>135</v>
      </c>
      <c r="F36" s="219"/>
      <c r="G36" s="220"/>
      <c r="H36" s="218"/>
      <c r="I36" s="219"/>
      <c r="J36" s="220"/>
      <c r="K36" s="218"/>
      <c r="L36" s="219"/>
      <c r="M36" s="220"/>
      <c r="N36" s="218"/>
      <c r="O36" s="219"/>
      <c r="P36" s="220"/>
      <c r="Q36" s="218" t="s">
        <v>135</v>
      </c>
      <c r="R36" s="219"/>
      <c r="S36" s="220"/>
      <c r="T36" s="218" t="s">
        <v>6675</v>
      </c>
      <c r="U36" s="219"/>
      <c r="V36" s="220"/>
      <c r="W36" s="218" t="s">
        <v>6675</v>
      </c>
      <c r="X36" s="219"/>
      <c r="Y36" s="220"/>
      <c r="Z36" s="218"/>
      <c r="AA36" s="219"/>
      <c r="AB36" s="220"/>
      <c r="AC36" s="218"/>
      <c r="AD36" s="219"/>
      <c r="AE36" s="220"/>
      <c r="AF36" s="218"/>
      <c r="AG36" s="219"/>
      <c r="AH36" s="220"/>
      <c r="AI36" s="227"/>
      <c r="AJ36" s="228"/>
      <c r="AK36" s="229"/>
      <c r="AL36" s="227"/>
      <c r="AM36" s="228"/>
      <c r="AN36" s="229"/>
      <c r="AO36" s="227"/>
      <c r="AP36" s="228"/>
      <c r="AQ36" s="229"/>
      <c r="AR36" s="227"/>
      <c r="AS36" s="228"/>
      <c r="AT36" s="229"/>
      <c r="AU36" s="42"/>
      <c r="AV36" s="43"/>
      <c r="AW36" s="41"/>
      <c r="AX36" s="41"/>
      <c r="AY36" s="41"/>
      <c r="AZ36" s="41"/>
    </row>
    <row r="37" spans="1:52" x14ac:dyDescent="0.25">
      <c r="A37" s="235" t="s">
        <v>123</v>
      </c>
      <c r="B37" s="235"/>
      <c r="C37" s="235"/>
      <c r="D37" s="235"/>
      <c r="E37" s="236">
        <v>0.44999998807907104</v>
      </c>
      <c r="F37" s="237"/>
      <c r="G37" s="238"/>
      <c r="H37" s="236"/>
      <c r="I37" s="237"/>
      <c r="J37" s="238"/>
      <c r="K37" s="236"/>
      <c r="L37" s="237"/>
      <c r="M37" s="238"/>
      <c r="N37" s="236"/>
      <c r="O37" s="237"/>
      <c r="P37" s="238"/>
      <c r="Q37" s="236">
        <v>0</v>
      </c>
      <c r="R37" s="237"/>
      <c r="S37" s="238"/>
      <c r="T37" s="236">
        <v>1</v>
      </c>
      <c r="U37" s="237"/>
      <c r="V37" s="238"/>
      <c r="W37" s="236">
        <v>1</v>
      </c>
      <c r="X37" s="237"/>
      <c r="Y37" s="238"/>
      <c r="Z37" s="236"/>
      <c r="AA37" s="237"/>
      <c r="AB37" s="238"/>
      <c r="AC37" s="236"/>
      <c r="AD37" s="237"/>
      <c r="AE37" s="238"/>
      <c r="AF37" s="236"/>
      <c r="AG37" s="237"/>
      <c r="AH37" s="238"/>
      <c r="AI37" s="232"/>
      <c r="AJ37" s="233"/>
      <c r="AK37" s="234"/>
      <c r="AL37" s="232"/>
      <c r="AM37" s="233"/>
      <c r="AN37" s="234"/>
      <c r="AO37" s="232"/>
      <c r="AP37" s="233"/>
      <c r="AQ37" s="234"/>
      <c r="AR37" s="232"/>
      <c r="AS37" s="233"/>
      <c r="AT37" s="234"/>
      <c r="AU37" s="42"/>
      <c r="AV37" s="43"/>
      <c r="AW37" s="41"/>
      <c r="AX37" s="41"/>
      <c r="AY37" s="41"/>
      <c r="AZ37" s="41"/>
    </row>
    <row r="38" spans="1:52" x14ac:dyDescent="0.25">
      <c r="A38" s="231" t="s">
        <v>6429</v>
      </c>
      <c r="B38" s="231"/>
      <c r="C38" s="231"/>
      <c r="D38" s="231"/>
      <c r="E38" s="218" t="s">
        <v>6675</v>
      </c>
      <c r="F38" s="219"/>
      <c r="G38" s="220"/>
      <c r="H38" s="218"/>
      <c r="I38" s="219"/>
      <c r="J38" s="220"/>
      <c r="K38" s="218"/>
      <c r="L38" s="219"/>
      <c r="M38" s="220"/>
      <c r="N38" s="218"/>
      <c r="O38" s="219"/>
      <c r="P38" s="220"/>
      <c r="Q38" s="218"/>
      <c r="R38" s="219"/>
      <c r="S38" s="220"/>
      <c r="T38" s="218"/>
      <c r="U38" s="219"/>
      <c r="V38" s="220"/>
      <c r="W38" s="218"/>
      <c r="X38" s="219"/>
      <c r="Y38" s="220"/>
      <c r="Z38" s="218"/>
      <c r="AA38" s="219"/>
      <c r="AB38" s="220"/>
      <c r="AC38" s="218"/>
      <c r="AD38" s="219"/>
      <c r="AE38" s="220"/>
      <c r="AF38" s="218"/>
      <c r="AG38" s="219"/>
      <c r="AH38" s="220"/>
      <c r="AI38" s="227"/>
      <c r="AJ38" s="228"/>
      <c r="AK38" s="229"/>
      <c r="AL38" s="227"/>
      <c r="AM38" s="228"/>
      <c r="AN38" s="229"/>
      <c r="AO38" s="227"/>
      <c r="AP38" s="228"/>
      <c r="AQ38" s="229"/>
      <c r="AR38" s="227"/>
      <c r="AS38" s="228"/>
      <c r="AT38" s="229"/>
      <c r="AU38" s="42"/>
      <c r="AV38" s="43"/>
      <c r="AW38" s="41"/>
      <c r="AX38" s="41"/>
      <c r="AY38" s="41"/>
      <c r="AZ38" s="41"/>
    </row>
    <row r="39" spans="1:52" x14ac:dyDescent="0.25">
      <c r="A39" s="235" t="s">
        <v>124</v>
      </c>
      <c r="B39" s="235"/>
      <c r="C39" s="235"/>
      <c r="D39" s="235"/>
      <c r="E39" s="236">
        <v>0.55000001192092896</v>
      </c>
      <c r="F39" s="237"/>
      <c r="G39" s="238"/>
      <c r="H39" s="236"/>
      <c r="I39" s="237"/>
      <c r="J39" s="238"/>
      <c r="K39" s="236"/>
      <c r="L39" s="237"/>
      <c r="M39" s="238"/>
      <c r="N39" s="236"/>
      <c r="O39" s="237"/>
      <c r="P39" s="238"/>
      <c r="Q39" s="236"/>
      <c r="R39" s="237"/>
      <c r="S39" s="238"/>
      <c r="T39" s="236"/>
      <c r="U39" s="237"/>
      <c r="V39" s="238"/>
      <c r="W39" s="236"/>
      <c r="X39" s="237"/>
      <c r="Y39" s="238"/>
      <c r="Z39" s="236"/>
      <c r="AA39" s="237"/>
      <c r="AB39" s="238"/>
      <c r="AC39" s="236"/>
      <c r="AD39" s="237"/>
      <c r="AE39" s="238"/>
      <c r="AF39" s="236"/>
      <c r="AG39" s="237"/>
      <c r="AH39" s="238"/>
      <c r="AI39" s="232"/>
      <c r="AJ39" s="233"/>
      <c r="AK39" s="234"/>
      <c r="AL39" s="232"/>
      <c r="AM39" s="233"/>
      <c r="AN39" s="234"/>
      <c r="AO39" s="232"/>
      <c r="AP39" s="233"/>
      <c r="AQ39" s="234"/>
      <c r="AR39" s="232"/>
      <c r="AS39" s="233"/>
      <c r="AT39" s="234"/>
      <c r="AU39" s="42"/>
      <c r="AV39" s="43"/>
      <c r="AW39" s="41"/>
      <c r="AX39" s="41"/>
      <c r="AY39" s="41"/>
      <c r="AZ39" s="41"/>
    </row>
    <row r="40" spans="1:52" x14ac:dyDescent="0.25">
      <c r="A40" s="231" t="s">
        <v>6430</v>
      </c>
      <c r="B40" s="231"/>
      <c r="C40" s="231"/>
      <c r="D40" s="231"/>
      <c r="E40" s="218"/>
      <c r="F40" s="219"/>
      <c r="G40" s="220"/>
      <c r="H40" s="218"/>
      <c r="I40" s="219"/>
      <c r="J40" s="220"/>
      <c r="K40" s="218"/>
      <c r="L40" s="219"/>
      <c r="M40" s="220"/>
      <c r="N40" s="218"/>
      <c r="O40" s="219"/>
      <c r="P40" s="220"/>
      <c r="Q40" s="218"/>
      <c r="R40" s="219"/>
      <c r="S40" s="220"/>
      <c r="T40" s="218"/>
      <c r="U40" s="219"/>
      <c r="V40" s="220"/>
      <c r="W40" s="218"/>
      <c r="X40" s="219"/>
      <c r="Y40" s="220"/>
      <c r="Z40" s="218"/>
      <c r="AA40" s="219"/>
      <c r="AB40" s="220"/>
      <c r="AC40" s="218"/>
      <c r="AD40" s="219"/>
      <c r="AE40" s="220"/>
      <c r="AF40" s="218"/>
      <c r="AG40" s="219"/>
      <c r="AH40" s="220"/>
      <c r="AI40" s="227"/>
      <c r="AJ40" s="228"/>
      <c r="AK40" s="229"/>
      <c r="AL40" s="227"/>
      <c r="AM40" s="228"/>
      <c r="AN40" s="229"/>
      <c r="AO40" s="227"/>
      <c r="AP40" s="228"/>
      <c r="AQ40" s="229"/>
      <c r="AR40" s="227"/>
      <c r="AS40" s="228"/>
      <c r="AT40" s="229"/>
      <c r="AU40" s="42"/>
      <c r="AV40" s="43"/>
      <c r="AW40" s="41"/>
      <c r="AX40" s="41"/>
      <c r="AY40" s="41"/>
      <c r="AZ40" s="41"/>
    </row>
    <row r="41" spans="1:52" x14ac:dyDescent="0.25">
      <c r="A41" s="235" t="s">
        <v>125</v>
      </c>
      <c r="B41" s="235"/>
      <c r="C41" s="235"/>
      <c r="D41" s="235"/>
      <c r="E41" s="236"/>
      <c r="F41" s="237"/>
      <c r="G41" s="238"/>
      <c r="H41" s="236"/>
      <c r="I41" s="237"/>
      <c r="J41" s="238"/>
      <c r="K41" s="236"/>
      <c r="L41" s="237"/>
      <c r="M41" s="238"/>
      <c r="N41" s="236"/>
      <c r="O41" s="237"/>
      <c r="P41" s="238"/>
      <c r="Q41" s="236"/>
      <c r="R41" s="237"/>
      <c r="S41" s="238"/>
      <c r="T41" s="236"/>
      <c r="U41" s="237"/>
      <c r="V41" s="238"/>
      <c r="W41" s="236"/>
      <c r="X41" s="237"/>
      <c r="Y41" s="238"/>
      <c r="Z41" s="236"/>
      <c r="AA41" s="237"/>
      <c r="AB41" s="238"/>
      <c r="AC41" s="236"/>
      <c r="AD41" s="237"/>
      <c r="AE41" s="238"/>
      <c r="AF41" s="236"/>
      <c r="AG41" s="237"/>
      <c r="AH41" s="238"/>
      <c r="AI41" s="232"/>
      <c r="AJ41" s="233"/>
      <c r="AK41" s="234"/>
      <c r="AL41" s="232"/>
      <c r="AM41" s="233"/>
      <c r="AN41" s="234"/>
      <c r="AO41" s="232"/>
      <c r="AP41" s="233"/>
      <c r="AQ41" s="234"/>
      <c r="AR41" s="232"/>
      <c r="AS41" s="233"/>
      <c r="AT41" s="234"/>
      <c r="AU41" s="42"/>
      <c r="AV41" s="43"/>
      <c r="AW41" s="41"/>
      <c r="AX41" s="41"/>
      <c r="AY41" s="41"/>
      <c r="AZ41" s="41"/>
    </row>
    <row r="42" spans="1:52" x14ac:dyDescent="0.25">
      <c r="A42" s="231" t="s">
        <v>6431</v>
      </c>
      <c r="B42" s="231"/>
      <c r="C42" s="231"/>
      <c r="D42" s="231"/>
      <c r="E42" s="218"/>
      <c r="F42" s="219"/>
      <c r="G42" s="220"/>
      <c r="H42" s="218"/>
      <c r="I42" s="219"/>
      <c r="J42" s="220"/>
      <c r="K42" s="218"/>
      <c r="L42" s="219"/>
      <c r="M42" s="220"/>
      <c r="N42" s="218"/>
      <c r="O42" s="219"/>
      <c r="P42" s="220"/>
      <c r="Q42" s="218"/>
      <c r="R42" s="219"/>
      <c r="S42" s="220"/>
      <c r="T42" s="218"/>
      <c r="U42" s="219"/>
      <c r="V42" s="220"/>
      <c r="W42" s="218"/>
      <c r="X42" s="219"/>
      <c r="Y42" s="220"/>
      <c r="Z42" s="218"/>
      <c r="AA42" s="219"/>
      <c r="AB42" s="220"/>
      <c r="AC42" s="218"/>
      <c r="AD42" s="219"/>
      <c r="AE42" s="220"/>
      <c r="AF42" s="218"/>
      <c r="AG42" s="219"/>
      <c r="AH42" s="220"/>
      <c r="AI42" s="227"/>
      <c r="AJ42" s="228"/>
      <c r="AK42" s="229"/>
      <c r="AL42" s="227"/>
      <c r="AM42" s="228"/>
      <c r="AN42" s="229"/>
      <c r="AO42" s="227"/>
      <c r="AP42" s="228"/>
      <c r="AQ42" s="229"/>
      <c r="AR42" s="227"/>
      <c r="AS42" s="228"/>
      <c r="AT42" s="229"/>
      <c r="AU42" s="42"/>
      <c r="AV42" s="43"/>
      <c r="AW42" s="41"/>
      <c r="AX42" s="41"/>
      <c r="AY42" s="41"/>
      <c r="AZ42" s="41"/>
    </row>
    <row r="43" spans="1:52" x14ac:dyDescent="0.25">
      <c r="A43" s="230" t="s">
        <v>126</v>
      </c>
      <c r="B43" s="230"/>
      <c r="C43" s="230"/>
      <c r="D43" s="230"/>
      <c r="E43" s="224"/>
      <c r="F43" s="225"/>
      <c r="G43" s="226"/>
      <c r="H43" s="224"/>
      <c r="I43" s="225"/>
      <c r="J43" s="226"/>
      <c r="K43" s="224"/>
      <c r="L43" s="225"/>
      <c r="M43" s="226"/>
      <c r="N43" s="224"/>
      <c r="O43" s="225"/>
      <c r="P43" s="226"/>
      <c r="Q43" s="224"/>
      <c r="R43" s="225"/>
      <c r="S43" s="226"/>
      <c r="T43" s="224"/>
      <c r="U43" s="225"/>
      <c r="V43" s="226"/>
      <c r="W43" s="224"/>
      <c r="X43" s="225"/>
      <c r="Y43" s="226"/>
      <c r="Z43" s="224"/>
      <c r="AA43" s="225"/>
      <c r="AB43" s="226"/>
      <c r="AC43" s="224"/>
      <c r="AD43" s="225"/>
      <c r="AE43" s="226"/>
      <c r="AF43" s="224"/>
      <c r="AG43" s="225"/>
      <c r="AH43" s="226"/>
      <c r="AI43" s="221"/>
      <c r="AJ43" s="222"/>
      <c r="AK43" s="223"/>
      <c r="AL43" s="221"/>
      <c r="AM43" s="222"/>
      <c r="AN43" s="223"/>
      <c r="AO43" s="221"/>
      <c r="AP43" s="222"/>
      <c r="AQ43" s="223"/>
      <c r="AR43" s="221"/>
      <c r="AS43" s="222"/>
      <c r="AT43" s="223"/>
      <c r="AU43" s="42"/>
      <c r="AV43" s="43"/>
      <c r="AW43" s="41"/>
      <c r="AX43" s="41"/>
      <c r="AY43" s="41"/>
      <c r="AZ43" s="41"/>
    </row>
    <row r="44" spans="1:52" ht="13.8" hidden="1" x14ac:dyDescent="0.25">
      <c r="A44" s="202"/>
      <c r="B44" s="203"/>
      <c r="C44" s="203"/>
      <c r="D44" s="203"/>
      <c r="E44" s="203"/>
      <c r="F44" s="203"/>
      <c r="G44" s="203"/>
      <c r="H44" s="203"/>
      <c r="I44" s="203"/>
      <c r="J44" s="203"/>
      <c r="K44" s="203"/>
      <c r="L44" s="203"/>
      <c r="M44" s="203"/>
      <c r="N44" s="203"/>
      <c r="O44" s="203"/>
      <c r="P44" s="203"/>
      <c r="Q44" s="203"/>
      <c r="R44" s="203"/>
      <c r="S44" s="203"/>
      <c r="T44" s="203"/>
      <c r="U44" s="203"/>
      <c r="V44" s="203"/>
      <c r="W44" s="203"/>
      <c r="X44" s="203"/>
      <c r="Y44" s="203"/>
      <c r="Z44" s="203"/>
      <c r="AA44" s="203"/>
      <c r="AB44" s="203"/>
      <c r="AC44" s="203"/>
      <c r="AD44" s="203"/>
      <c r="AE44" s="203"/>
      <c r="AF44" s="203"/>
      <c r="AG44" s="203"/>
      <c r="AH44" s="203"/>
      <c r="AI44" s="203"/>
      <c r="AJ44" s="203"/>
      <c r="AK44" s="203"/>
      <c r="AL44" s="203"/>
      <c r="AM44" s="203"/>
      <c r="AN44" s="203"/>
      <c r="AO44" s="203"/>
      <c r="AP44" s="203"/>
      <c r="AQ44" s="203"/>
      <c r="AR44" s="203"/>
      <c r="AS44" s="203"/>
      <c r="AT44" s="203"/>
      <c r="AU44" s="203"/>
      <c r="AV44" s="203"/>
      <c r="AW44" s="203"/>
      <c r="AX44" s="203"/>
      <c r="AY44" s="203"/>
      <c r="AZ44" s="203"/>
    </row>
    <row r="45" spans="1:52" hidden="1" x14ac:dyDescent="0.25">
      <c r="A45" s="212"/>
      <c r="B45" s="212"/>
      <c r="C45" s="212"/>
      <c r="D45" s="212"/>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213"/>
      <c r="AE45" s="213"/>
      <c r="AF45" s="213"/>
      <c r="AG45" s="213"/>
      <c r="AH45" s="213"/>
      <c r="AI45" s="217"/>
      <c r="AJ45" s="217"/>
      <c r="AK45" s="217"/>
      <c r="AL45" s="217"/>
      <c r="AM45" s="217"/>
      <c r="AN45" s="217"/>
      <c r="AO45" s="217"/>
      <c r="AP45" s="217"/>
      <c r="AQ45" s="217"/>
      <c r="AR45" s="217"/>
      <c r="AS45" s="217"/>
      <c r="AT45" s="217"/>
      <c r="AU45" s="46"/>
      <c r="AV45" s="47"/>
      <c r="AW45" s="48"/>
      <c r="AX45" s="48"/>
      <c r="AY45" s="48"/>
      <c r="AZ45" s="48"/>
    </row>
    <row r="46" spans="1:52" hidden="1" x14ac:dyDescent="0.25">
      <c r="A46" s="206"/>
      <c r="B46" s="206"/>
      <c r="C46" s="206"/>
      <c r="D46" s="206"/>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15"/>
      <c r="AJ46" s="215"/>
      <c r="AK46" s="215"/>
      <c r="AL46" s="215"/>
      <c r="AM46" s="215"/>
      <c r="AN46" s="215"/>
      <c r="AO46" s="215"/>
      <c r="AP46" s="215"/>
      <c r="AQ46" s="215"/>
      <c r="AR46" s="215"/>
      <c r="AS46" s="215"/>
      <c r="AT46" s="215"/>
      <c r="AU46" s="46"/>
      <c r="AV46" s="47"/>
      <c r="AW46" s="48"/>
      <c r="AX46" s="48"/>
      <c r="AY46" s="48"/>
      <c r="AZ46" s="48"/>
    </row>
    <row r="47" spans="1:52" hidden="1" x14ac:dyDescent="0.25">
      <c r="A47" s="206"/>
      <c r="B47" s="206"/>
      <c r="C47" s="206"/>
      <c r="D47" s="206"/>
      <c r="E47" s="216"/>
      <c r="F47" s="216"/>
      <c r="G47" s="216"/>
      <c r="H47" s="216"/>
      <c r="I47" s="216"/>
      <c r="J47" s="216"/>
      <c r="K47" s="216"/>
      <c r="L47" s="216"/>
      <c r="M47" s="216"/>
      <c r="N47" s="216"/>
      <c r="O47" s="216"/>
      <c r="P47" s="216"/>
      <c r="Q47" s="216"/>
      <c r="R47" s="216"/>
      <c r="S47" s="216"/>
      <c r="T47" s="216"/>
      <c r="U47" s="216"/>
      <c r="V47" s="216"/>
      <c r="W47" s="216"/>
      <c r="X47" s="216"/>
      <c r="Y47" s="216"/>
      <c r="Z47" s="216"/>
      <c r="AA47" s="216"/>
      <c r="AB47" s="216"/>
      <c r="AC47" s="216"/>
      <c r="AD47" s="216"/>
      <c r="AE47" s="216"/>
      <c r="AF47" s="216"/>
      <c r="AG47" s="216"/>
      <c r="AH47" s="216"/>
      <c r="AI47" s="214"/>
      <c r="AJ47" s="214"/>
      <c r="AK47" s="214"/>
      <c r="AL47" s="214"/>
      <c r="AM47" s="214"/>
      <c r="AN47" s="214"/>
      <c r="AO47" s="214"/>
      <c r="AP47" s="214"/>
      <c r="AQ47" s="214"/>
      <c r="AR47" s="214"/>
      <c r="AS47" s="214"/>
      <c r="AT47" s="214"/>
      <c r="AU47" s="46"/>
      <c r="AV47" s="47"/>
      <c r="AW47" s="48"/>
      <c r="AX47" s="48"/>
      <c r="AY47" s="48"/>
      <c r="AZ47" s="48"/>
    </row>
    <row r="48" spans="1:52" s="58" customFormat="1" ht="25.95" customHeight="1" x14ac:dyDescent="0.25">
      <c r="A48" s="211" t="s">
        <v>6653</v>
      </c>
      <c r="B48" s="211"/>
      <c r="C48" s="211"/>
      <c r="D48" s="211"/>
      <c r="E48" s="210"/>
      <c r="F48" s="210"/>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0"/>
      <c r="AE48" s="210"/>
      <c r="AF48" s="210"/>
      <c r="AG48" s="210"/>
      <c r="AH48" s="210"/>
      <c r="AI48" s="208"/>
      <c r="AJ48" s="208"/>
      <c r="AK48" s="208"/>
      <c r="AL48" s="208"/>
      <c r="AM48" s="208"/>
      <c r="AN48" s="208"/>
      <c r="AO48" s="208"/>
      <c r="AP48" s="208"/>
      <c r="AQ48" s="208"/>
      <c r="AR48" s="208"/>
      <c r="AS48" s="208"/>
      <c r="AT48" s="208"/>
      <c r="AU48" s="89"/>
      <c r="AV48" s="90"/>
      <c r="AW48" s="49"/>
      <c r="AX48" s="49"/>
      <c r="AY48" s="49"/>
      <c r="AZ48" s="49"/>
    </row>
    <row r="49" spans="1:52" ht="13.8" hidden="1" x14ac:dyDescent="0.25">
      <c r="A49" s="202" t="s">
        <v>7246</v>
      </c>
      <c r="B49" s="203"/>
      <c r="C49" s="203"/>
      <c r="D49" s="203"/>
      <c r="E49" s="203"/>
      <c r="F49" s="203"/>
      <c r="G49" s="203"/>
      <c r="H49" s="203"/>
      <c r="I49" s="203"/>
      <c r="J49" s="203"/>
      <c r="K49" s="203"/>
      <c r="L49" s="203"/>
      <c r="M49" s="203"/>
      <c r="N49" s="203"/>
      <c r="O49" s="203"/>
      <c r="P49" s="203"/>
      <c r="Q49" s="203"/>
      <c r="R49" s="203"/>
      <c r="S49" s="203"/>
      <c r="T49" s="203"/>
      <c r="U49" s="203"/>
      <c r="V49" s="203"/>
      <c r="W49" s="203"/>
      <c r="X49" s="203"/>
      <c r="Y49" s="203"/>
      <c r="Z49" s="203"/>
      <c r="AA49" s="203"/>
      <c r="AB49" s="203"/>
      <c r="AC49" s="203"/>
      <c r="AD49" s="203"/>
      <c r="AE49" s="203"/>
      <c r="AF49" s="203"/>
      <c r="AG49" s="203"/>
      <c r="AH49" s="203"/>
      <c r="AI49" s="203"/>
      <c r="AJ49" s="203"/>
      <c r="AK49" s="203"/>
      <c r="AL49" s="203"/>
      <c r="AM49" s="203"/>
      <c r="AN49" s="203"/>
      <c r="AO49" s="203"/>
      <c r="AP49" s="203"/>
      <c r="AQ49" s="203"/>
      <c r="AR49" s="203"/>
      <c r="AS49" s="203"/>
      <c r="AT49" s="203"/>
      <c r="AU49" s="203"/>
      <c r="AV49" s="203"/>
      <c r="AW49" s="203"/>
      <c r="AX49" s="203"/>
      <c r="AY49" s="203"/>
      <c r="AZ49" s="203"/>
    </row>
    <row r="50" spans="1:52" ht="126.6" customHeight="1" x14ac:dyDescent="0.25">
      <c r="A50" s="209" t="s">
        <v>6654</v>
      </c>
      <c r="B50" s="209"/>
      <c r="C50" s="209"/>
      <c r="D50" s="209"/>
      <c r="E50" s="205" t="s">
        <v>7248</v>
      </c>
      <c r="F50" s="205"/>
      <c r="G50" s="205"/>
      <c r="H50" s="205" t="s">
        <v>7249</v>
      </c>
      <c r="I50" s="205"/>
      <c r="J50" s="205"/>
      <c r="K50" s="205" t="s">
        <v>7250</v>
      </c>
      <c r="L50" s="205"/>
      <c r="M50" s="205"/>
      <c r="N50" s="205" t="s">
        <v>7251</v>
      </c>
      <c r="O50" s="205"/>
      <c r="P50" s="205"/>
      <c r="Q50" s="205" t="s">
        <v>7252</v>
      </c>
      <c r="R50" s="205"/>
      <c r="S50" s="205"/>
      <c r="T50" s="205" t="s">
        <v>7254</v>
      </c>
      <c r="U50" s="205"/>
      <c r="V50" s="205"/>
      <c r="W50" s="205" t="s">
        <v>7255</v>
      </c>
      <c r="X50" s="205"/>
      <c r="Y50" s="205"/>
      <c r="Z50" s="205"/>
      <c r="AA50" s="205"/>
      <c r="AB50" s="205"/>
      <c r="AC50" s="205"/>
      <c r="AD50" s="205"/>
      <c r="AE50" s="205"/>
      <c r="AF50" s="205"/>
      <c r="AG50" s="205"/>
      <c r="AH50" s="205"/>
      <c r="AI50" s="201"/>
      <c r="AJ50" s="201"/>
      <c r="AK50" s="201"/>
      <c r="AL50" s="201"/>
      <c r="AM50" s="201"/>
      <c r="AN50" s="201"/>
      <c r="AO50" s="201"/>
      <c r="AP50" s="201"/>
      <c r="AQ50" s="201"/>
      <c r="AR50" s="201"/>
      <c r="AS50" s="201"/>
      <c r="AT50" s="201"/>
      <c r="AU50" s="42"/>
      <c r="AV50" s="43"/>
      <c r="AW50" s="41"/>
      <c r="AX50" s="41"/>
      <c r="AY50" s="41"/>
      <c r="AZ50" s="41"/>
    </row>
    <row r="51" spans="1:52" ht="13.8" hidden="1" x14ac:dyDescent="0.25">
      <c r="A51" s="202" t="s">
        <v>7247</v>
      </c>
      <c r="B51" s="203"/>
      <c r="C51" s="203"/>
      <c r="D51" s="203"/>
      <c r="E51" s="203"/>
      <c r="F51" s="203"/>
      <c r="G51" s="203"/>
      <c r="H51" s="203"/>
      <c r="I51" s="203"/>
      <c r="J51" s="203"/>
      <c r="K51" s="203"/>
      <c r="L51" s="203"/>
      <c r="M51" s="203"/>
      <c r="N51" s="203"/>
      <c r="O51" s="203"/>
      <c r="P51" s="203"/>
      <c r="Q51" s="203"/>
      <c r="R51" s="203"/>
      <c r="S51" s="203"/>
      <c r="T51" s="203"/>
      <c r="U51" s="203"/>
      <c r="V51" s="203"/>
      <c r="W51" s="203"/>
      <c r="X51" s="203"/>
      <c r="Y51" s="203"/>
      <c r="Z51" s="203"/>
      <c r="AA51" s="203"/>
      <c r="AB51" s="203"/>
      <c r="AC51" s="203"/>
      <c r="AD51" s="203"/>
      <c r="AE51" s="203"/>
      <c r="AF51" s="203"/>
      <c r="AG51" s="203"/>
      <c r="AH51" s="203"/>
      <c r="AI51" s="203"/>
      <c r="AJ51" s="203"/>
      <c r="AK51" s="203"/>
      <c r="AL51" s="203"/>
      <c r="AM51" s="203"/>
      <c r="AN51" s="203"/>
      <c r="AO51" s="203"/>
      <c r="AP51" s="203"/>
      <c r="AQ51" s="203"/>
      <c r="AR51" s="203"/>
      <c r="AS51" s="203"/>
      <c r="AT51" s="203"/>
      <c r="AU51" s="203"/>
      <c r="AV51" s="203"/>
      <c r="AW51" s="203"/>
      <c r="AX51" s="203"/>
      <c r="AY51" s="203"/>
      <c r="AZ51" s="203"/>
    </row>
    <row r="52" spans="1:52" ht="79.95" customHeight="1" x14ac:dyDescent="0.25">
      <c r="A52" s="204" t="s">
        <v>5943</v>
      </c>
      <c r="B52" s="204"/>
      <c r="C52" s="204"/>
      <c r="D52" s="204"/>
      <c r="E52" s="205"/>
      <c r="F52" s="205"/>
      <c r="G52" s="205"/>
      <c r="H52" s="205"/>
      <c r="I52" s="205"/>
      <c r="J52" s="205"/>
      <c r="K52" s="205"/>
      <c r="L52" s="205"/>
      <c r="M52" s="205"/>
      <c r="N52" s="205"/>
      <c r="O52" s="205"/>
      <c r="P52" s="205"/>
      <c r="Q52" s="205"/>
      <c r="R52" s="205"/>
      <c r="S52" s="205"/>
      <c r="T52" s="205"/>
      <c r="U52" s="205"/>
      <c r="V52" s="205"/>
      <c r="W52" s="205"/>
      <c r="X52" s="205"/>
      <c r="Y52" s="205"/>
      <c r="Z52" s="205"/>
      <c r="AA52" s="205"/>
      <c r="AB52" s="205"/>
      <c r="AC52" s="205"/>
      <c r="AD52" s="205"/>
      <c r="AE52" s="205"/>
      <c r="AF52" s="205"/>
      <c r="AG52" s="205"/>
      <c r="AH52" s="205"/>
      <c r="AI52" s="201"/>
      <c r="AJ52" s="201"/>
      <c r="AK52" s="201"/>
      <c r="AL52" s="201"/>
      <c r="AM52" s="201"/>
      <c r="AN52" s="201"/>
      <c r="AO52" s="201"/>
      <c r="AP52" s="201"/>
      <c r="AQ52" s="201"/>
      <c r="AR52" s="201"/>
      <c r="AS52" s="201"/>
      <c r="AT52" s="201"/>
      <c r="AU52" s="42"/>
      <c r="AV52" s="43"/>
      <c r="AW52" s="41"/>
      <c r="AX52" s="41"/>
      <c r="AY52" s="41"/>
      <c r="AZ52" s="41"/>
    </row>
  </sheetData>
  <sheetProtection algorithmName="SHA-512" hashValue="i9xvLVGBfzoBNksyDOrOp3EqCY1HdiQwHN6FR3J1nY6E4yRBQi9TgiTF9HgF/aRNu7jmTI1C4vWTkdQyMyy8Cw==" saltValue="Vm619NQvqkrYpoDSBwtaUA==" spinCount="100000" sheet="1" scenarios="1" selectLockedCells="1"/>
  <mergeCells count="567">
    <mergeCell ref="AU11:AW11"/>
    <mergeCell ref="AU12:AW12"/>
    <mergeCell ref="AU13:AW13"/>
    <mergeCell ref="N15:P15"/>
    <mergeCell ref="A52:D52"/>
    <mergeCell ref="A48:D48"/>
    <mergeCell ref="A47:D47"/>
    <mergeCell ref="Z29:AB29"/>
    <mergeCell ref="AC29:AE29"/>
    <mergeCell ref="A22:D22"/>
    <mergeCell ref="A21:D21"/>
    <mergeCell ref="H21:J21"/>
    <mergeCell ref="K21:M21"/>
    <mergeCell ref="H22:J22"/>
    <mergeCell ref="K22:M22"/>
    <mergeCell ref="AC22:AE22"/>
    <mergeCell ref="AC21:AE21"/>
    <mergeCell ref="E17:G17"/>
    <mergeCell ref="E18:G18"/>
    <mergeCell ref="E19:G19"/>
    <mergeCell ref="E20:G20"/>
    <mergeCell ref="E21:G21"/>
    <mergeCell ref="E22:G22"/>
    <mergeCell ref="N18:P18"/>
    <mergeCell ref="AR16:AT16"/>
    <mergeCell ref="AR11:AT11"/>
    <mergeCell ref="AL13:AN13"/>
    <mergeCell ref="AO13:AQ13"/>
    <mergeCell ref="AR13:AT13"/>
    <mergeCell ref="E15:G15"/>
    <mergeCell ref="E16:G16"/>
    <mergeCell ref="AI13:AK13"/>
    <mergeCell ref="T11:V11"/>
    <mergeCell ref="W11:Y11"/>
    <mergeCell ref="Z11:AB11"/>
    <mergeCell ref="AC11:AE11"/>
    <mergeCell ref="AF11:AH11"/>
    <mergeCell ref="AI11:AK11"/>
    <mergeCell ref="E11:G11"/>
    <mergeCell ref="Q11:S11"/>
    <mergeCell ref="AL11:AN11"/>
    <mergeCell ref="AO11:AQ11"/>
    <mergeCell ref="H11:J11"/>
    <mergeCell ref="K11:M11"/>
    <mergeCell ref="N11:P11"/>
    <mergeCell ref="Z15:AB15"/>
    <mergeCell ref="AC15:AE15"/>
    <mergeCell ref="AF15:AH15"/>
    <mergeCell ref="A13:D13"/>
    <mergeCell ref="A15:D15"/>
    <mergeCell ref="A16:D16"/>
    <mergeCell ref="Q13:S13"/>
    <mergeCell ref="T13:V13"/>
    <mergeCell ref="W13:Y13"/>
    <mergeCell ref="Z13:AB13"/>
    <mergeCell ref="AC13:AE13"/>
    <mergeCell ref="AF13:AH13"/>
    <mergeCell ref="E13:G13"/>
    <mergeCell ref="H13:J13"/>
    <mergeCell ref="K13:M13"/>
    <mergeCell ref="N13:P13"/>
    <mergeCell ref="N16:P16"/>
    <mergeCell ref="Q16:S16"/>
    <mergeCell ref="T16:V16"/>
    <mergeCell ref="W16:Y16"/>
    <mergeCell ref="Z16:AB16"/>
    <mergeCell ref="A14:AZ14"/>
    <mergeCell ref="AR15:AT15"/>
    <mergeCell ref="H16:J16"/>
    <mergeCell ref="K16:M16"/>
    <mergeCell ref="AC16:AE16"/>
    <mergeCell ref="AF16:AH16"/>
    <mergeCell ref="A20:D20"/>
    <mergeCell ref="A19:D19"/>
    <mergeCell ref="A18:D18"/>
    <mergeCell ref="A17:D17"/>
    <mergeCell ref="H20:J20"/>
    <mergeCell ref="K20:M20"/>
    <mergeCell ref="AC20:AE20"/>
    <mergeCell ref="AC19:AE19"/>
    <mergeCell ref="AC18:AE18"/>
    <mergeCell ref="H17:J17"/>
    <mergeCell ref="K17:M17"/>
    <mergeCell ref="H18:J18"/>
    <mergeCell ref="K18:M18"/>
    <mergeCell ref="H19:J19"/>
    <mergeCell ref="K19:M19"/>
    <mergeCell ref="Q18:S18"/>
    <mergeCell ref="T18:V18"/>
    <mergeCell ref="W18:Y18"/>
    <mergeCell ref="Z20:AB20"/>
    <mergeCell ref="H15:J15"/>
    <mergeCell ref="K15:M15"/>
    <mergeCell ref="Z18:AB18"/>
    <mergeCell ref="N17:P17"/>
    <mergeCell ref="Q17:S17"/>
    <mergeCell ref="T17:V17"/>
    <mergeCell ref="W17:Y17"/>
    <mergeCell ref="Z17:AB17"/>
    <mergeCell ref="AO16:AQ16"/>
    <mergeCell ref="AL15:AN15"/>
    <mergeCell ref="AO15:AQ15"/>
    <mergeCell ref="AI16:AK16"/>
    <mergeCell ref="AL16:AN16"/>
    <mergeCell ref="Q15:S15"/>
    <mergeCell ref="T15:V15"/>
    <mergeCell ref="W15:Y15"/>
    <mergeCell ref="AI15:AK15"/>
    <mergeCell ref="AI17:AK17"/>
    <mergeCell ref="AL17:AN17"/>
    <mergeCell ref="AO17:AQ17"/>
    <mergeCell ref="AR17:AT17"/>
    <mergeCell ref="AC17:AE17"/>
    <mergeCell ref="AR18:AT18"/>
    <mergeCell ref="AR19:AT19"/>
    <mergeCell ref="AF18:AH18"/>
    <mergeCell ref="AI18:AK18"/>
    <mergeCell ref="AL18:AN18"/>
    <mergeCell ref="AO18:AQ18"/>
    <mergeCell ref="AF17:AH17"/>
    <mergeCell ref="E36:G36"/>
    <mergeCell ref="A32:D32"/>
    <mergeCell ref="A36:D36"/>
    <mergeCell ref="E37:G37"/>
    <mergeCell ref="E38:G38"/>
    <mergeCell ref="E39:G39"/>
    <mergeCell ref="E40:G40"/>
    <mergeCell ref="E41:G41"/>
    <mergeCell ref="A33:D33"/>
    <mergeCell ref="A37:D37"/>
    <mergeCell ref="A38:D38"/>
    <mergeCell ref="A39:D39"/>
    <mergeCell ref="A40:D40"/>
    <mergeCell ref="A35:D35"/>
    <mergeCell ref="E35:G35"/>
    <mergeCell ref="A41:D41"/>
    <mergeCell ref="A34:D34"/>
    <mergeCell ref="E27:G27"/>
    <mergeCell ref="A31:D31"/>
    <mergeCell ref="E28:G28"/>
    <mergeCell ref="E29:G29"/>
    <mergeCell ref="E30:G30"/>
    <mergeCell ref="E31:G31"/>
    <mergeCell ref="E32:G32"/>
    <mergeCell ref="E33:G33"/>
    <mergeCell ref="A26:D26"/>
    <mergeCell ref="A27:D27"/>
    <mergeCell ref="A28:D28"/>
    <mergeCell ref="A29:D29"/>
    <mergeCell ref="A30:D30"/>
    <mergeCell ref="N22:P22"/>
    <mergeCell ref="Q22:S22"/>
    <mergeCell ref="T22:V22"/>
    <mergeCell ref="W22:Y22"/>
    <mergeCell ref="Z22:AB22"/>
    <mergeCell ref="AR26:AT26"/>
    <mergeCell ref="H27:J27"/>
    <mergeCell ref="K27:M27"/>
    <mergeCell ref="N27:P27"/>
    <mergeCell ref="Q27:S27"/>
    <mergeCell ref="T27:V27"/>
    <mergeCell ref="W27:Y27"/>
    <mergeCell ref="H26:J26"/>
    <mergeCell ref="K26:M26"/>
    <mergeCell ref="N26:P26"/>
    <mergeCell ref="Q26:S26"/>
    <mergeCell ref="T26:V26"/>
    <mergeCell ref="AI23:AK23"/>
    <mergeCell ref="AC23:AE23"/>
    <mergeCell ref="AF24:AH24"/>
    <mergeCell ref="AI24:AK24"/>
    <mergeCell ref="A25:AZ25"/>
    <mergeCell ref="AO27:AQ27"/>
    <mergeCell ref="E26:G26"/>
    <mergeCell ref="N21:P21"/>
    <mergeCell ref="Q21:S21"/>
    <mergeCell ref="T21:V21"/>
    <mergeCell ref="W21:Y21"/>
    <mergeCell ref="Z21:AB21"/>
    <mergeCell ref="AR20:AT20"/>
    <mergeCell ref="N19:P19"/>
    <mergeCell ref="Q19:S19"/>
    <mergeCell ref="T19:V19"/>
    <mergeCell ref="W19:Y19"/>
    <mergeCell ref="Z19:AB19"/>
    <mergeCell ref="AF19:AH19"/>
    <mergeCell ref="AI19:AK19"/>
    <mergeCell ref="AL19:AN19"/>
    <mergeCell ref="N20:P20"/>
    <mergeCell ref="Q20:S20"/>
    <mergeCell ref="T20:V20"/>
    <mergeCell ref="W20:Y20"/>
    <mergeCell ref="AF20:AH20"/>
    <mergeCell ref="AI20:AK20"/>
    <mergeCell ref="AL20:AN20"/>
    <mergeCell ref="AO20:AQ20"/>
    <mergeCell ref="W35:Y35"/>
    <mergeCell ref="Z35:AB35"/>
    <mergeCell ref="AC35:AE35"/>
    <mergeCell ref="AF21:AH21"/>
    <mergeCell ref="AI21:AK21"/>
    <mergeCell ref="AL21:AN21"/>
    <mergeCell ref="AO21:AQ21"/>
    <mergeCell ref="AR21:AT21"/>
    <mergeCell ref="AO19:AQ19"/>
    <mergeCell ref="AO26:AQ26"/>
    <mergeCell ref="AF22:AH22"/>
    <mergeCell ref="AI22:AK22"/>
    <mergeCell ref="AL22:AN22"/>
    <mergeCell ref="AO22:AQ22"/>
    <mergeCell ref="AR22:AT22"/>
    <mergeCell ref="AR27:AT27"/>
    <mergeCell ref="AO30:AQ30"/>
    <mergeCell ref="AR30:AT30"/>
    <mergeCell ref="Z27:AB27"/>
    <mergeCell ref="AC27:AE27"/>
    <mergeCell ref="AF27:AH27"/>
    <mergeCell ref="AF33:AH33"/>
    <mergeCell ref="AI33:AK33"/>
    <mergeCell ref="AF23:AH23"/>
    <mergeCell ref="H31:J31"/>
    <mergeCell ref="K31:M31"/>
    <mergeCell ref="N31:P31"/>
    <mergeCell ref="Q31:S31"/>
    <mergeCell ref="H30:J30"/>
    <mergeCell ref="K30:M30"/>
    <mergeCell ref="AR28:AT28"/>
    <mergeCell ref="H29:J29"/>
    <mergeCell ref="K29:M29"/>
    <mergeCell ref="N29:P29"/>
    <mergeCell ref="Q29:S29"/>
    <mergeCell ref="T29:V29"/>
    <mergeCell ref="W29:Y29"/>
    <mergeCell ref="AF29:AH29"/>
    <mergeCell ref="AI29:AK29"/>
    <mergeCell ref="AL29:AN29"/>
    <mergeCell ref="AO29:AQ29"/>
    <mergeCell ref="AR29:AT29"/>
    <mergeCell ref="AO28:AQ28"/>
    <mergeCell ref="H38:J38"/>
    <mergeCell ref="K38:M38"/>
    <mergeCell ref="N38:P38"/>
    <mergeCell ref="H32:J32"/>
    <mergeCell ref="K32:M32"/>
    <mergeCell ref="AF26:AH26"/>
    <mergeCell ref="Z37:AB37"/>
    <mergeCell ref="AC37:AE37"/>
    <mergeCell ref="H36:J36"/>
    <mergeCell ref="K36:M36"/>
    <mergeCell ref="N36:P36"/>
    <mergeCell ref="Q36:S36"/>
    <mergeCell ref="T36:V36"/>
    <mergeCell ref="H37:J37"/>
    <mergeCell ref="K37:M37"/>
    <mergeCell ref="N37:P37"/>
    <mergeCell ref="H28:J28"/>
    <mergeCell ref="K28:M28"/>
    <mergeCell ref="N28:P28"/>
    <mergeCell ref="Q37:S37"/>
    <mergeCell ref="T37:V37"/>
    <mergeCell ref="T31:V31"/>
    <mergeCell ref="W31:Y31"/>
    <mergeCell ref="Z31:AB31"/>
    <mergeCell ref="AI32:AK32"/>
    <mergeCell ref="Q28:S28"/>
    <mergeCell ref="T28:V28"/>
    <mergeCell ref="W28:Y28"/>
    <mergeCell ref="Z28:AB28"/>
    <mergeCell ref="AC28:AE28"/>
    <mergeCell ref="AF28:AH28"/>
    <mergeCell ref="AL26:AN26"/>
    <mergeCell ref="AI28:AK28"/>
    <mergeCell ref="AL28:AN28"/>
    <mergeCell ref="AF32:AH32"/>
    <mergeCell ref="AF30:AH30"/>
    <mergeCell ref="AI27:AK27"/>
    <mergeCell ref="AL27:AN27"/>
    <mergeCell ref="W26:Y26"/>
    <mergeCell ref="Z26:AB26"/>
    <mergeCell ref="AC26:AE26"/>
    <mergeCell ref="AC31:AE31"/>
    <mergeCell ref="W30:Y30"/>
    <mergeCell ref="Z30:AB30"/>
    <mergeCell ref="AC30:AE30"/>
    <mergeCell ref="AO36:AQ36"/>
    <mergeCell ref="AR36:AT36"/>
    <mergeCell ref="AF36:AH36"/>
    <mergeCell ref="AI36:AK36"/>
    <mergeCell ref="AL36:AN36"/>
    <mergeCell ref="W36:Y36"/>
    <mergeCell ref="Z36:AB36"/>
    <mergeCell ref="AC36:AE36"/>
    <mergeCell ref="W38:Y38"/>
    <mergeCell ref="Z38:AB38"/>
    <mergeCell ref="AC38:AE38"/>
    <mergeCell ref="AF37:AH37"/>
    <mergeCell ref="AI37:AK37"/>
    <mergeCell ref="AL37:AN37"/>
    <mergeCell ref="AO37:AQ37"/>
    <mergeCell ref="AR37:AT37"/>
    <mergeCell ref="W37:Y37"/>
    <mergeCell ref="AO40:AQ40"/>
    <mergeCell ref="AR40:AT40"/>
    <mergeCell ref="AF40:AH40"/>
    <mergeCell ref="AI40:AK40"/>
    <mergeCell ref="AL40:AN40"/>
    <mergeCell ref="Q38:S38"/>
    <mergeCell ref="T38:V38"/>
    <mergeCell ref="AO38:AQ38"/>
    <mergeCell ref="AR38:AT38"/>
    <mergeCell ref="AF38:AH38"/>
    <mergeCell ref="AI38:AK38"/>
    <mergeCell ref="AL38:AN38"/>
    <mergeCell ref="AI39:AK39"/>
    <mergeCell ref="AL39:AN39"/>
    <mergeCell ref="AO39:AQ39"/>
    <mergeCell ref="AR39:AT39"/>
    <mergeCell ref="AF39:AH39"/>
    <mergeCell ref="W39:Y39"/>
    <mergeCell ref="Z39:AB39"/>
    <mergeCell ref="AC39:AE39"/>
    <mergeCell ref="W41:Y41"/>
    <mergeCell ref="Z41:AB41"/>
    <mergeCell ref="AC41:AE41"/>
    <mergeCell ref="W40:Y40"/>
    <mergeCell ref="Z40:AB40"/>
    <mergeCell ref="AC40:AE40"/>
    <mergeCell ref="N40:P40"/>
    <mergeCell ref="Q40:S40"/>
    <mergeCell ref="T40:V40"/>
    <mergeCell ref="H41:J41"/>
    <mergeCell ref="K41:M41"/>
    <mergeCell ref="H39:J39"/>
    <mergeCell ref="K39:M39"/>
    <mergeCell ref="H40:J40"/>
    <mergeCell ref="K40:M40"/>
    <mergeCell ref="N39:P39"/>
    <mergeCell ref="Q39:S39"/>
    <mergeCell ref="T39:V39"/>
    <mergeCell ref="N41:P41"/>
    <mergeCell ref="Q41:S41"/>
    <mergeCell ref="T41:V41"/>
    <mergeCell ref="H42:J42"/>
    <mergeCell ref="N42:P42"/>
    <mergeCell ref="Q42:S42"/>
    <mergeCell ref="T42:V42"/>
    <mergeCell ref="W45:Y45"/>
    <mergeCell ref="Z45:AB45"/>
    <mergeCell ref="H43:J43"/>
    <mergeCell ref="K43:M43"/>
    <mergeCell ref="N43:P43"/>
    <mergeCell ref="Q43:S43"/>
    <mergeCell ref="T43:V43"/>
    <mergeCell ref="W43:Y43"/>
    <mergeCell ref="A44:AZ44"/>
    <mergeCell ref="A45:D45"/>
    <mergeCell ref="Q45:S45"/>
    <mergeCell ref="T45:V45"/>
    <mergeCell ref="E43:G43"/>
    <mergeCell ref="W42:Y42"/>
    <mergeCell ref="A42:D42"/>
    <mergeCell ref="A43:D43"/>
    <mergeCell ref="K42:M42"/>
    <mergeCell ref="E42:G42"/>
    <mergeCell ref="A46:D46"/>
    <mergeCell ref="E45:G45"/>
    <mergeCell ref="E46:G46"/>
    <mergeCell ref="E47:G47"/>
    <mergeCell ref="E48:G48"/>
    <mergeCell ref="AF43:AH43"/>
    <mergeCell ref="AI43:AK43"/>
    <mergeCell ref="AL43:AN43"/>
    <mergeCell ref="AO43:AQ43"/>
    <mergeCell ref="AC45:AE45"/>
    <mergeCell ref="AF45:AH45"/>
    <mergeCell ref="AI45:AK45"/>
    <mergeCell ref="AL45:AN45"/>
    <mergeCell ref="AO45:AQ45"/>
    <mergeCell ref="AF46:AH46"/>
    <mergeCell ref="H48:J48"/>
    <mergeCell ref="K48:M48"/>
    <mergeCell ref="N48:P48"/>
    <mergeCell ref="Q48:S48"/>
    <mergeCell ref="T48:V48"/>
    <mergeCell ref="W48:Y48"/>
    <mergeCell ref="Z48:AB48"/>
    <mergeCell ref="AC48:AE48"/>
    <mergeCell ref="AF48:AH48"/>
    <mergeCell ref="A50:D50"/>
    <mergeCell ref="Q46:S46"/>
    <mergeCell ref="T46:V46"/>
    <mergeCell ref="W46:Y46"/>
    <mergeCell ref="E50:G50"/>
    <mergeCell ref="E52:G52"/>
    <mergeCell ref="H45:J45"/>
    <mergeCell ref="K45:M45"/>
    <mergeCell ref="N45:P45"/>
    <mergeCell ref="H46:J46"/>
    <mergeCell ref="K46:M46"/>
    <mergeCell ref="N46:P46"/>
    <mergeCell ref="H50:J50"/>
    <mergeCell ref="K50:M50"/>
    <mergeCell ref="N50:P50"/>
    <mergeCell ref="Q50:S50"/>
    <mergeCell ref="T50:V50"/>
    <mergeCell ref="W50:Y50"/>
    <mergeCell ref="H52:J52"/>
    <mergeCell ref="K52:M52"/>
    <mergeCell ref="N52:P52"/>
    <mergeCell ref="Q52:S52"/>
    <mergeCell ref="T52:V52"/>
    <mergeCell ref="W52:Y52"/>
    <mergeCell ref="H47:J47"/>
    <mergeCell ref="K47:M47"/>
    <mergeCell ref="N47:P47"/>
    <mergeCell ref="Q47:S47"/>
    <mergeCell ref="T47:V47"/>
    <mergeCell ref="W47:Y47"/>
    <mergeCell ref="Z50:AB50"/>
    <mergeCell ref="AC50:AE50"/>
    <mergeCell ref="AF50:AH50"/>
    <mergeCell ref="AL52:AN52"/>
    <mergeCell ref="AO52:AQ52"/>
    <mergeCell ref="AR52:AT52"/>
    <mergeCell ref="AI48:AK48"/>
    <mergeCell ref="AL48:AN48"/>
    <mergeCell ref="AO48:AQ48"/>
    <mergeCell ref="AR48:AT48"/>
    <mergeCell ref="AR47:AT47"/>
    <mergeCell ref="Z47:AB47"/>
    <mergeCell ref="AC47:AE47"/>
    <mergeCell ref="AF47:AH47"/>
    <mergeCell ref="AI47:AK47"/>
    <mergeCell ref="AL47:AN47"/>
    <mergeCell ref="AO47:AQ47"/>
    <mergeCell ref="AI50:AK50"/>
    <mergeCell ref="AL50:AN50"/>
    <mergeCell ref="AO50:AQ50"/>
    <mergeCell ref="AR50:AT50"/>
    <mergeCell ref="Z52:AB52"/>
    <mergeCell ref="AC52:AE52"/>
    <mergeCell ref="AF52:AH52"/>
    <mergeCell ref="AI52:AK52"/>
    <mergeCell ref="A49:AZ49"/>
    <mergeCell ref="A51:AZ51"/>
    <mergeCell ref="E24:G24"/>
    <mergeCell ref="H24:J24"/>
    <mergeCell ref="K24:M24"/>
    <mergeCell ref="N24:P24"/>
    <mergeCell ref="Q24:S24"/>
    <mergeCell ref="T24:V24"/>
    <mergeCell ref="W24:Y24"/>
    <mergeCell ref="Z24:AB24"/>
    <mergeCell ref="AC24:AE24"/>
    <mergeCell ref="A23:D23"/>
    <mergeCell ref="E23:G23"/>
    <mergeCell ref="H23:J23"/>
    <mergeCell ref="K23:M23"/>
    <mergeCell ref="E10:AT10"/>
    <mergeCell ref="AF12:AH12"/>
    <mergeCell ref="AI12:AK12"/>
    <mergeCell ref="AL12:AN12"/>
    <mergeCell ref="AO12:AQ12"/>
    <mergeCell ref="AR12:AT12"/>
    <mergeCell ref="E12:G12"/>
    <mergeCell ref="H12:J12"/>
    <mergeCell ref="K12:M12"/>
    <mergeCell ref="N12:P12"/>
    <mergeCell ref="Q12:S12"/>
    <mergeCell ref="T12:V12"/>
    <mergeCell ref="W12:Y12"/>
    <mergeCell ref="Z12:AB12"/>
    <mergeCell ref="AC12:AE12"/>
    <mergeCell ref="N23:P23"/>
    <mergeCell ref="Q23:S23"/>
    <mergeCell ref="T23:V23"/>
    <mergeCell ref="W23:Y23"/>
    <mergeCell ref="Z23:AB23"/>
    <mergeCell ref="AF34:AH34"/>
    <mergeCell ref="AI34:AK34"/>
    <mergeCell ref="AL34:AN34"/>
    <mergeCell ref="AO34:AQ34"/>
    <mergeCell ref="AR34:AT34"/>
    <mergeCell ref="AO24:AQ24"/>
    <mergeCell ref="AR24:AT24"/>
    <mergeCell ref="A24:D24"/>
    <mergeCell ref="AO32:AQ32"/>
    <mergeCell ref="AR32:AT32"/>
    <mergeCell ref="H33:J33"/>
    <mergeCell ref="K33:M33"/>
    <mergeCell ref="N33:P33"/>
    <mergeCell ref="Q33:S33"/>
    <mergeCell ref="E34:G34"/>
    <mergeCell ref="H34:J34"/>
    <mergeCell ref="AI30:AK30"/>
    <mergeCell ref="AL30:AN30"/>
    <mergeCell ref="AF31:AH31"/>
    <mergeCell ref="AI31:AK31"/>
    <mergeCell ref="AL31:AN31"/>
    <mergeCell ref="N30:P30"/>
    <mergeCell ref="AR31:AT31"/>
    <mergeCell ref="AI26:AK26"/>
    <mergeCell ref="AL46:AN46"/>
    <mergeCell ref="AO46:AQ46"/>
    <mergeCell ref="AR46:AT46"/>
    <mergeCell ref="Z46:AB46"/>
    <mergeCell ref="AC46:AE46"/>
    <mergeCell ref="AR43:AT43"/>
    <mergeCell ref="AF41:AH41"/>
    <mergeCell ref="AI41:AK41"/>
    <mergeCell ref="AL41:AN41"/>
    <mergeCell ref="AO41:AQ41"/>
    <mergeCell ref="AR41:AT41"/>
    <mergeCell ref="AO42:AQ42"/>
    <mergeCell ref="AR42:AT42"/>
    <mergeCell ref="Z43:AB43"/>
    <mergeCell ref="AI46:AK46"/>
    <mergeCell ref="Z42:AB42"/>
    <mergeCell ref="AC42:AE42"/>
    <mergeCell ref="AF42:AH42"/>
    <mergeCell ref="AI42:AK42"/>
    <mergeCell ref="AL42:AN42"/>
    <mergeCell ref="AR45:AT45"/>
    <mergeCell ref="AC43:AE43"/>
    <mergeCell ref="H35:J35"/>
    <mergeCell ref="K35:M35"/>
    <mergeCell ref="N35:P35"/>
    <mergeCell ref="Q35:S35"/>
    <mergeCell ref="T35:V35"/>
    <mergeCell ref="AU20:AW20"/>
    <mergeCell ref="AU21:AW21"/>
    <mergeCell ref="AU22:AW22"/>
    <mergeCell ref="AU23:AW23"/>
    <mergeCell ref="AU24:AW24"/>
    <mergeCell ref="AI35:AK35"/>
    <mergeCell ref="AL35:AN35"/>
    <mergeCell ref="AO35:AQ35"/>
    <mergeCell ref="AR35:AT35"/>
    <mergeCell ref="AL23:AN23"/>
    <mergeCell ref="AO23:AQ23"/>
    <mergeCell ref="AR23:AT23"/>
    <mergeCell ref="AL32:AN32"/>
    <mergeCell ref="AL33:AN33"/>
    <mergeCell ref="AO33:AQ33"/>
    <mergeCell ref="AR33:AT33"/>
    <mergeCell ref="AO31:AQ31"/>
    <mergeCell ref="AF35:AH35"/>
    <mergeCell ref="AL24:AN24"/>
    <mergeCell ref="K34:M34"/>
    <mergeCell ref="N34:P34"/>
    <mergeCell ref="Q34:S34"/>
    <mergeCell ref="T34:V34"/>
    <mergeCell ref="W34:Y34"/>
    <mergeCell ref="Z34:AB34"/>
    <mergeCell ref="AC34:AE34"/>
    <mergeCell ref="Q30:S30"/>
    <mergeCell ref="T30:V30"/>
    <mergeCell ref="T33:V33"/>
    <mergeCell ref="W33:Y33"/>
    <mergeCell ref="Z33:AB33"/>
    <mergeCell ref="AC33:AE33"/>
    <mergeCell ref="W32:Y32"/>
    <mergeCell ref="Z32:AB32"/>
    <mergeCell ref="AC32:AE32"/>
    <mergeCell ref="N32:P32"/>
    <mergeCell ref="Q32:S32"/>
    <mergeCell ref="T32:V32"/>
  </mergeCells>
  <phoneticPr fontId="7" type="noConversion"/>
  <dataValidations xWindow="872" yWindow="372" count="1">
    <dataValidation type="date" allowBlank="1" showInputMessage="1" showErrorMessage="1" errorTitle="Erreur" error="La date saisie n'est pas valide ou n'est comprise dans l'intervalle donné." promptTitle="Saisissez une date valide" prompt="Comprise entre le 01/01/1900 et le 31/12/2050" sqref="E15:AT16" xr:uid="{00000000-0002-0000-0600-000000000000}">
      <formula1>1</formula1>
      <formula2>55153</formula2>
    </dataValidation>
  </dataValidations>
  <pageMargins left="0.25" right="0.25" top="0.75" bottom="0.75" header="0.3" footer="0.3"/>
  <pageSetup paperSize="9" scale="39" orientation="landscape" r:id="rId1"/>
  <drawing r:id="rId2"/>
  <legacyDrawing r:id="rId3"/>
  <controls>
    <mc:AlternateContent xmlns:mc="http://schemas.openxmlformats.org/markup-compatibility/2006">
      <mc:Choice Requires="x14">
        <control shapeId="3075" r:id="rId4" name="Cmd_Btn_Ajout_Collecte">
          <controlPr defaultSize="0" print="0" autoFill="0" autoLine="0" autoPict="0" r:id="rId5">
            <anchor moveWithCells="1">
              <from>
                <xdr:col>38</xdr:col>
                <xdr:colOff>76200</xdr:colOff>
                <xdr:row>1</xdr:row>
                <xdr:rowOff>114300</xdr:rowOff>
              </from>
              <to>
                <xdr:col>44</xdr:col>
                <xdr:colOff>236220</xdr:colOff>
                <xdr:row>4</xdr:row>
                <xdr:rowOff>198120</xdr:rowOff>
              </to>
            </anchor>
          </controlPr>
        </control>
      </mc:Choice>
      <mc:Fallback>
        <control shapeId="3075" r:id="rId4" name="Cmd_Btn_Ajout_Collecte"/>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245" id="{B340F094-01AE-436B-9405-47E571F4EFA7}">
            <xm:f>$E$11&lt;&gt;'Descriptif_collecte_N-1'!$E$11</xm:f>
            <x14:dxf>
              <font>
                <b/>
                <i val="0"/>
                <color theme="0"/>
              </font>
              <fill>
                <patternFill>
                  <fgColor indexed="64"/>
                  <bgColor rgb="FFFF0000"/>
                </patternFill>
              </fill>
            </x14:dxf>
          </x14:cfRule>
          <xm:sqref>E11:G11</xm:sqref>
        </x14:conditionalFormatting>
        <x14:conditionalFormatting xmlns:xm="http://schemas.microsoft.com/office/excel/2006/main">
          <x14:cfRule type="expression" priority="244" id="{D755CD08-8CA1-498D-BDCE-23424AE57E2F}">
            <xm:f>$E$15&lt;&gt;'Descriptif_collecte_N-1'!$E$15</xm:f>
            <x14:dxf>
              <font>
                <b/>
                <i val="0"/>
                <color theme="0"/>
              </font>
              <fill>
                <patternFill>
                  <fgColor indexed="64"/>
                  <bgColor rgb="FFFF0000"/>
                </patternFill>
              </fill>
            </x14:dxf>
          </x14:cfRule>
          <xm:sqref>E15:G15</xm:sqref>
        </x14:conditionalFormatting>
        <x14:conditionalFormatting xmlns:xm="http://schemas.microsoft.com/office/excel/2006/main">
          <x14:cfRule type="expression" priority="243" id="{9D8722C5-DA5F-42BE-B402-9E65FFB94B44}">
            <xm:f>$E$16&lt;&gt;'Descriptif_collecte_N-1'!$E$16</xm:f>
            <x14:dxf>
              <font>
                <b/>
                <i val="0"/>
                <color theme="0"/>
              </font>
              <fill>
                <patternFill>
                  <fgColor indexed="64"/>
                  <bgColor rgb="FFFF0000"/>
                </patternFill>
              </fill>
            </x14:dxf>
          </x14:cfRule>
          <xm:sqref>E16:G16</xm:sqref>
        </x14:conditionalFormatting>
        <x14:conditionalFormatting xmlns:xm="http://schemas.microsoft.com/office/excel/2006/main">
          <x14:cfRule type="expression" priority="242" id="{C7F08EE0-2953-445C-95FF-F669C9DF7753}">
            <xm:f>$E$17&lt;&gt;'Descriptif_collecte_N-1'!$E$17</xm:f>
            <x14:dxf>
              <font>
                <b/>
                <i val="0"/>
                <color theme="0"/>
              </font>
              <fill>
                <patternFill>
                  <fgColor indexed="64"/>
                  <bgColor rgb="FFFF0000"/>
                </patternFill>
              </fill>
            </x14:dxf>
          </x14:cfRule>
          <xm:sqref>E17:G17</xm:sqref>
        </x14:conditionalFormatting>
        <x14:conditionalFormatting xmlns:xm="http://schemas.microsoft.com/office/excel/2006/main">
          <x14:cfRule type="expression" priority="241" id="{811F19DF-B36F-4DFA-9B6B-37C00CC102E3}">
            <xm:f>$E$18&lt;&gt;'Descriptif_collecte_N-1'!$E$18</xm:f>
            <x14:dxf>
              <font>
                <b/>
                <i val="0"/>
                <color theme="0"/>
              </font>
              <fill>
                <patternFill>
                  <fgColor indexed="64"/>
                  <bgColor rgb="FFFF0000"/>
                </patternFill>
              </fill>
            </x14:dxf>
          </x14:cfRule>
          <xm:sqref>E18:G18</xm:sqref>
        </x14:conditionalFormatting>
        <x14:conditionalFormatting xmlns:xm="http://schemas.microsoft.com/office/excel/2006/main">
          <x14:cfRule type="expression" priority="240" id="{BC6AAF02-0E15-4C3A-BBFE-F19773596AA9}">
            <xm:f>$E$19&lt;&gt;'Descriptif_collecte_N-1'!$E$19</xm:f>
            <x14:dxf>
              <font>
                <b/>
                <i val="0"/>
                <color theme="0"/>
              </font>
              <fill>
                <patternFill>
                  <fgColor indexed="64"/>
                  <bgColor rgb="FFFF0000"/>
                </patternFill>
              </fill>
            </x14:dxf>
          </x14:cfRule>
          <xm:sqref>E19:G19</xm:sqref>
        </x14:conditionalFormatting>
        <x14:conditionalFormatting xmlns:xm="http://schemas.microsoft.com/office/excel/2006/main">
          <x14:cfRule type="expression" priority="239" id="{038AE8A9-70CF-400B-80FB-3A21A1F009D6}">
            <xm:f>$E$20&lt;&gt;'Descriptif_collecte_N-1'!$E$20</xm:f>
            <x14:dxf>
              <font>
                <b/>
                <i val="0"/>
                <color theme="0"/>
              </font>
              <fill>
                <patternFill>
                  <fgColor indexed="64"/>
                  <bgColor rgb="FFFF0000"/>
                </patternFill>
              </fill>
            </x14:dxf>
          </x14:cfRule>
          <xm:sqref>E20:G20</xm:sqref>
        </x14:conditionalFormatting>
        <x14:conditionalFormatting xmlns:xm="http://schemas.microsoft.com/office/excel/2006/main">
          <x14:cfRule type="expression" priority="238" id="{D0052284-E429-4069-AFA8-67A713A16991}">
            <xm:f>$E$21&lt;&gt;'Descriptif_collecte_N-1'!$E$21</xm:f>
            <x14:dxf>
              <font>
                <b/>
                <i val="0"/>
                <color theme="0"/>
              </font>
              <fill>
                <patternFill>
                  <fgColor indexed="64"/>
                  <bgColor rgb="FFFF0000"/>
                </patternFill>
              </fill>
            </x14:dxf>
          </x14:cfRule>
          <xm:sqref>E21:G21</xm:sqref>
        </x14:conditionalFormatting>
        <x14:conditionalFormatting xmlns:xm="http://schemas.microsoft.com/office/excel/2006/main">
          <x14:cfRule type="expression" priority="237" id="{3ACDB8C7-C380-4162-89BD-34C2C6E26672}">
            <xm:f>$E$22&lt;&gt;'Descriptif_collecte_N-1'!$E$22</xm:f>
            <x14:dxf>
              <font>
                <b/>
                <i val="0"/>
                <color theme="0"/>
              </font>
              <fill>
                <patternFill>
                  <fgColor indexed="64"/>
                  <bgColor rgb="FFFF0000"/>
                </patternFill>
              </fill>
            </x14:dxf>
          </x14:cfRule>
          <xm:sqref>E22:G22</xm:sqref>
        </x14:conditionalFormatting>
        <x14:conditionalFormatting xmlns:xm="http://schemas.microsoft.com/office/excel/2006/main">
          <x14:cfRule type="expression" priority="236" id="{5E53973E-6929-4E11-A269-9D5CA799BE10}">
            <xm:f>$E$23&lt;&gt;'Descriptif_collecte_N-1'!$E$23</xm:f>
            <x14:dxf>
              <font>
                <b/>
                <i val="0"/>
                <color theme="0"/>
              </font>
              <fill>
                <patternFill>
                  <fgColor indexed="64"/>
                  <bgColor rgb="FFFF0000"/>
                </patternFill>
              </fill>
            </x14:dxf>
          </x14:cfRule>
          <xm:sqref>E23:G23</xm:sqref>
        </x14:conditionalFormatting>
        <x14:conditionalFormatting xmlns:xm="http://schemas.microsoft.com/office/excel/2006/main">
          <x14:cfRule type="expression" priority="235" id="{99F592BB-A031-47DA-BEBC-DF914AB6505F}">
            <xm:f>$E$24&lt;&gt;'Descriptif_collecte_N-1'!$E$24</xm:f>
            <x14:dxf>
              <font>
                <b/>
                <i val="0"/>
                <color theme="0"/>
              </font>
              <fill>
                <patternFill>
                  <fgColor indexed="64"/>
                  <bgColor rgb="FFFF0000"/>
                </patternFill>
              </fill>
            </x14:dxf>
          </x14:cfRule>
          <xm:sqref>E24:G24</xm:sqref>
        </x14:conditionalFormatting>
        <x14:conditionalFormatting xmlns:xm="http://schemas.microsoft.com/office/excel/2006/main">
          <x14:cfRule type="expression" priority="234" id="{518B2168-5696-48DE-97E5-15A7B08E7CE9}">
            <xm:f>$E$26&lt;&gt;'Descriptif_collecte_N-1'!$E$26</xm:f>
            <x14:dxf>
              <font>
                <b/>
                <i val="0"/>
                <color theme="0"/>
              </font>
              <fill>
                <patternFill>
                  <fgColor indexed="64"/>
                  <bgColor rgb="FFFF0000"/>
                </patternFill>
              </fill>
            </x14:dxf>
          </x14:cfRule>
          <xm:sqref>E26:G26</xm:sqref>
        </x14:conditionalFormatting>
        <x14:conditionalFormatting xmlns:xm="http://schemas.microsoft.com/office/excel/2006/main">
          <x14:cfRule type="expression" priority="233" id="{DB66C48B-6480-4ACC-A8FA-F3A165281CDD}">
            <xm:f>$E$27&lt;&gt;'Descriptif_collecte_N-1'!$E$27</xm:f>
            <x14:dxf>
              <font>
                <b/>
                <i val="0"/>
                <color theme="0"/>
              </font>
              <fill>
                <patternFill>
                  <fgColor indexed="64"/>
                  <bgColor rgb="FFFF0000"/>
                </patternFill>
              </fill>
            </x14:dxf>
          </x14:cfRule>
          <xm:sqref>E27:G27</xm:sqref>
        </x14:conditionalFormatting>
        <x14:conditionalFormatting xmlns:xm="http://schemas.microsoft.com/office/excel/2006/main">
          <x14:cfRule type="expression" priority="232" id="{DA532E89-4969-40FD-8364-E488AD075EC2}">
            <xm:f>$E$28&lt;&gt;'Descriptif_collecte_N-1'!$E$28</xm:f>
            <x14:dxf>
              <font>
                <b/>
                <i val="0"/>
                <color theme="0"/>
              </font>
              <fill>
                <patternFill>
                  <fgColor indexed="64"/>
                  <bgColor rgb="FFFF0000"/>
                </patternFill>
              </fill>
            </x14:dxf>
          </x14:cfRule>
          <xm:sqref>E28:G28</xm:sqref>
        </x14:conditionalFormatting>
        <x14:conditionalFormatting xmlns:xm="http://schemas.microsoft.com/office/excel/2006/main">
          <x14:cfRule type="expression" priority="231" id="{136DCCBD-9A45-4FB3-B6D3-AD3C0AC01F1A}">
            <xm:f>$E$29&lt;&gt;'Descriptif_collecte_N-1'!$E$29</xm:f>
            <x14:dxf>
              <font>
                <b/>
                <i val="0"/>
                <color theme="0"/>
              </font>
              <fill>
                <patternFill>
                  <fgColor indexed="64"/>
                  <bgColor rgb="FFFF0000"/>
                </patternFill>
              </fill>
            </x14:dxf>
          </x14:cfRule>
          <xm:sqref>E29:G29</xm:sqref>
        </x14:conditionalFormatting>
        <x14:conditionalFormatting xmlns:xm="http://schemas.microsoft.com/office/excel/2006/main">
          <x14:cfRule type="expression" priority="230" id="{41F4C4E2-30A6-497F-B006-566BE4DD8CE3}">
            <xm:f>$E$30&lt;&gt;'Descriptif_collecte_N-1'!$E$30</xm:f>
            <x14:dxf>
              <font>
                <b/>
                <i val="0"/>
                <color theme="0"/>
              </font>
              <fill>
                <patternFill>
                  <fgColor indexed="64"/>
                  <bgColor rgb="FFFF0000"/>
                </patternFill>
              </fill>
            </x14:dxf>
          </x14:cfRule>
          <xm:sqref>E30:G30</xm:sqref>
        </x14:conditionalFormatting>
        <x14:conditionalFormatting xmlns:xm="http://schemas.microsoft.com/office/excel/2006/main">
          <x14:cfRule type="expression" priority="229" id="{F52C7272-C4CA-4211-BEAC-7EA633D6BA2E}">
            <xm:f>$E$31&lt;&gt;'Descriptif_collecte_N-1'!$E$31</xm:f>
            <x14:dxf>
              <font>
                <b/>
                <i val="0"/>
                <color theme="0"/>
              </font>
              <fill>
                <patternFill>
                  <fgColor indexed="64"/>
                  <bgColor rgb="FFFF0000"/>
                </patternFill>
              </fill>
            </x14:dxf>
          </x14:cfRule>
          <xm:sqref>E31:G31</xm:sqref>
        </x14:conditionalFormatting>
        <x14:conditionalFormatting xmlns:xm="http://schemas.microsoft.com/office/excel/2006/main">
          <x14:cfRule type="expression" priority="228" id="{0C836DD4-39FA-4FF7-8A81-13C6F6386B23}">
            <xm:f>$E$32&lt;&gt;'Descriptif_collecte_N-1'!$E$32</xm:f>
            <x14:dxf>
              <font>
                <b/>
                <i val="0"/>
                <color theme="0"/>
              </font>
              <fill>
                <patternFill>
                  <fgColor indexed="64"/>
                  <bgColor rgb="FFFF0000"/>
                </patternFill>
              </fill>
            </x14:dxf>
          </x14:cfRule>
          <xm:sqref>E32:G32</xm:sqref>
        </x14:conditionalFormatting>
        <x14:conditionalFormatting xmlns:xm="http://schemas.microsoft.com/office/excel/2006/main">
          <x14:cfRule type="expression" priority="227" id="{1F9ACACF-C275-41E1-AC24-6FFCA30D4D0A}">
            <xm:f>$E$33&lt;&gt;'Descriptif_collecte_N-1'!$E$33</xm:f>
            <x14:dxf>
              <font>
                <b/>
                <i val="0"/>
                <color theme="0"/>
              </font>
              <fill>
                <patternFill>
                  <fgColor indexed="64"/>
                  <bgColor rgb="FFFF0000"/>
                </patternFill>
              </fill>
            </x14:dxf>
          </x14:cfRule>
          <xm:sqref>E33:G33</xm:sqref>
        </x14:conditionalFormatting>
        <x14:conditionalFormatting xmlns:xm="http://schemas.microsoft.com/office/excel/2006/main">
          <x14:cfRule type="expression" priority="226" id="{FFE99737-8273-4E84-BAC0-E52364D99C52}">
            <xm:f>$E$34&lt;&gt;'Descriptif_collecte_N-1'!$E$34</xm:f>
            <x14:dxf>
              <font>
                <b/>
                <i val="0"/>
                <color theme="0"/>
              </font>
              <fill>
                <patternFill>
                  <fgColor indexed="64"/>
                  <bgColor rgb="FFFF0000"/>
                </patternFill>
              </fill>
            </x14:dxf>
          </x14:cfRule>
          <xm:sqref>E34:G34</xm:sqref>
        </x14:conditionalFormatting>
        <x14:conditionalFormatting xmlns:xm="http://schemas.microsoft.com/office/excel/2006/main">
          <x14:cfRule type="expression" priority="225" id="{E22A1F20-331F-47D9-8E3D-3DDB6BDCE1E3}">
            <xm:f>$E$35&lt;&gt;'Descriptif_collecte_N-1'!$E$35</xm:f>
            <x14:dxf>
              <font>
                <b/>
                <i val="0"/>
                <color theme="0"/>
              </font>
              <fill>
                <patternFill>
                  <fgColor indexed="64"/>
                  <bgColor rgb="FFFF0000"/>
                </patternFill>
              </fill>
            </x14:dxf>
          </x14:cfRule>
          <xm:sqref>E35:G35</xm:sqref>
        </x14:conditionalFormatting>
        <x14:conditionalFormatting xmlns:xm="http://schemas.microsoft.com/office/excel/2006/main">
          <x14:cfRule type="expression" priority="224" id="{DC495DF8-82CD-4888-9585-62B608DF3B92}">
            <xm:f>$E$36&lt;&gt;'Descriptif_collecte_N-1'!$E$36</xm:f>
            <x14:dxf>
              <font>
                <b/>
                <i val="0"/>
                <color theme="0"/>
              </font>
              <fill>
                <patternFill>
                  <fgColor indexed="64"/>
                  <bgColor rgb="FFFF0000"/>
                </patternFill>
              </fill>
            </x14:dxf>
          </x14:cfRule>
          <xm:sqref>E36:G36</xm:sqref>
        </x14:conditionalFormatting>
        <x14:conditionalFormatting xmlns:xm="http://schemas.microsoft.com/office/excel/2006/main">
          <x14:cfRule type="expression" priority="223" id="{875B6F4E-030B-44F1-A91C-634A65D5B2B5}">
            <xm:f>$E$37&lt;&gt;'Descriptif_collecte_N-1'!$E$37</xm:f>
            <x14:dxf>
              <font>
                <b/>
                <i val="0"/>
                <color theme="0"/>
              </font>
              <fill>
                <patternFill>
                  <fgColor indexed="64"/>
                  <bgColor rgb="FFFF0000"/>
                </patternFill>
              </fill>
            </x14:dxf>
          </x14:cfRule>
          <xm:sqref>E37:G37</xm:sqref>
        </x14:conditionalFormatting>
        <x14:conditionalFormatting xmlns:xm="http://schemas.microsoft.com/office/excel/2006/main">
          <x14:cfRule type="expression" priority="222" id="{0B66183A-7149-4F96-ADE2-B3AA2F9488B4}">
            <xm:f>$E$38&lt;&gt;'Descriptif_collecte_N-1'!$E$38</xm:f>
            <x14:dxf>
              <font>
                <b/>
                <i val="0"/>
                <color theme="0"/>
              </font>
              <fill>
                <patternFill>
                  <fgColor indexed="64"/>
                  <bgColor rgb="FFFF0000"/>
                </patternFill>
              </fill>
            </x14:dxf>
          </x14:cfRule>
          <xm:sqref>E38:G38</xm:sqref>
        </x14:conditionalFormatting>
        <x14:conditionalFormatting xmlns:xm="http://schemas.microsoft.com/office/excel/2006/main">
          <x14:cfRule type="expression" priority="221" id="{1C1E9728-9B9E-4B18-946D-429951CFB441}">
            <xm:f>$E$39&lt;&gt;'Descriptif_collecte_N-1'!$E$39</xm:f>
            <x14:dxf>
              <font>
                <b/>
                <i val="0"/>
                <color theme="0"/>
              </font>
              <fill>
                <patternFill>
                  <fgColor indexed="64"/>
                  <bgColor rgb="FFFF0000"/>
                </patternFill>
              </fill>
            </x14:dxf>
          </x14:cfRule>
          <xm:sqref>E39:G39</xm:sqref>
        </x14:conditionalFormatting>
        <x14:conditionalFormatting xmlns:xm="http://schemas.microsoft.com/office/excel/2006/main">
          <x14:cfRule type="expression" priority="220" id="{41E169CF-203E-405A-8C2C-4C14668A1C6A}">
            <xm:f>$E$40&lt;&gt;'Descriptif_collecte_N-1'!$E$40</xm:f>
            <x14:dxf>
              <font>
                <b/>
                <i val="0"/>
                <color theme="0"/>
              </font>
              <fill>
                <patternFill>
                  <fgColor indexed="64"/>
                  <bgColor rgb="FFFF0000"/>
                </patternFill>
              </fill>
            </x14:dxf>
          </x14:cfRule>
          <xm:sqref>E40:G40</xm:sqref>
        </x14:conditionalFormatting>
        <x14:conditionalFormatting xmlns:xm="http://schemas.microsoft.com/office/excel/2006/main">
          <x14:cfRule type="expression" priority="219" id="{803271A0-1EAF-47FF-BCBD-934EEF69F969}">
            <xm:f>$E$41&lt;&gt;'Descriptif_collecte_N-1'!$E$41</xm:f>
            <x14:dxf>
              <font>
                <b/>
                <i val="0"/>
                <color theme="0"/>
              </font>
              <fill>
                <patternFill>
                  <fgColor indexed="64"/>
                  <bgColor rgb="FFFF0000"/>
                </patternFill>
              </fill>
            </x14:dxf>
          </x14:cfRule>
          <xm:sqref>E41:G41</xm:sqref>
        </x14:conditionalFormatting>
        <x14:conditionalFormatting xmlns:xm="http://schemas.microsoft.com/office/excel/2006/main">
          <x14:cfRule type="expression" priority="218" id="{E2F0A0DA-1685-4B98-AEFB-FF0A5D63415D}">
            <xm:f>$E$42&lt;&gt;'Descriptif_collecte_N-1'!$E$42</xm:f>
            <x14:dxf>
              <font>
                <b/>
                <i val="0"/>
                <color theme="0"/>
              </font>
              <fill>
                <patternFill>
                  <fgColor indexed="64"/>
                  <bgColor rgb="FFFF0000"/>
                </patternFill>
              </fill>
            </x14:dxf>
          </x14:cfRule>
          <xm:sqref>E42:G42</xm:sqref>
        </x14:conditionalFormatting>
        <x14:conditionalFormatting xmlns:xm="http://schemas.microsoft.com/office/excel/2006/main">
          <x14:cfRule type="expression" priority="217" id="{F4BF1952-3272-485D-ABE4-8C28F13E1313}">
            <xm:f>$E$43&lt;&gt;'Descriptif_collecte_N-1'!$E$43</xm:f>
            <x14:dxf>
              <font>
                <b/>
                <i val="0"/>
                <color theme="0"/>
              </font>
              <fill>
                <patternFill>
                  <fgColor indexed="64"/>
                  <bgColor rgb="FFFF0000"/>
                </patternFill>
              </fill>
            </x14:dxf>
          </x14:cfRule>
          <xm:sqref>E43:G43</xm:sqref>
        </x14:conditionalFormatting>
        <x14:conditionalFormatting xmlns:xm="http://schemas.microsoft.com/office/excel/2006/main">
          <x14:cfRule type="expression" priority="216" id="{33883EE9-25C9-45FF-ADDA-02FF77859CD4}">
            <xm:f>$E$45&lt;&gt;'Descriptif_collecte_N-1'!$E$45</xm:f>
            <x14:dxf>
              <font>
                <b/>
                <i val="0"/>
                <color theme="0"/>
              </font>
              <fill>
                <patternFill>
                  <fgColor indexed="64"/>
                  <bgColor rgb="FFFF0000"/>
                </patternFill>
              </fill>
            </x14:dxf>
          </x14:cfRule>
          <xm:sqref>E45:G45</xm:sqref>
        </x14:conditionalFormatting>
        <x14:conditionalFormatting xmlns:xm="http://schemas.microsoft.com/office/excel/2006/main">
          <x14:cfRule type="expression" priority="215" id="{296C5F37-C4F1-4145-A431-0B993BB7DF83}">
            <xm:f>$E$46&lt;&gt;'Descriptif_collecte_N-1'!$E$46</xm:f>
            <x14:dxf>
              <font>
                <b/>
                <i val="0"/>
                <color theme="0"/>
              </font>
              <fill>
                <patternFill>
                  <fgColor indexed="64"/>
                  <bgColor rgb="FFFF0000"/>
                </patternFill>
              </fill>
            </x14:dxf>
          </x14:cfRule>
          <xm:sqref>E46:G46</xm:sqref>
        </x14:conditionalFormatting>
        <x14:conditionalFormatting xmlns:xm="http://schemas.microsoft.com/office/excel/2006/main">
          <x14:cfRule type="expression" priority="214" id="{F014A1B8-8014-431A-8EE3-6C174B836EAA}">
            <xm:f>$E$47&lt;&gt;'Descriptif_collecte_N-1'!$E$47</xm:f>
            <x14:dxf>
              <font>
                <b/>
                <i val="0"/>
                <color theme="0"/>
              </font>
              <fill>
                <patternFill>
                  <fgColor indexed="64"/>
                  <bgColor rgb="FFFF0000"/>
                </patternFill>
              </fill>
            </x14:dxf>
          </x14:cfRule>
          <xm:sqref>E47:G47</xm:sqref>
        </x14:conditionalFormatting>
        <x14:conditionalFormatting xmlns:xm="http://schemas.microsoft.com/office/excel/2006/main">
          <x14:cfRule type="expression" priority="213" id="{9176C994-EA63-43BE-9589-49025E64B285}">
            <xm:f>$E$48&lt;&gt;'Descriptif_collecte_N-1'!$E$48</xm:f>
            <x14:dxf>
              <font>
                <b/>
                <i val="0"/>
                <color theme="0"/>
              </font>
              <fill>
                <patternFill>
                  <fgColor indexed="64"/>
                  <bgColor rgb="FFFF0000"/>
                </patternFill>
              </fill>
            </x14:dxf>
          </x14:cfRule>
          <xm:sqref>E48:G48</xm:sqref>
        </x14:conditionalFormatting>
        <x14:conditionalFormatting xmlns:xm="http://schemas.microsoft.com/office/excel/2006/main">
          <x14:cfRule type="expression" priority="212" id="{D74E7667-2AB6-4A5F-93FA-A9888AC6768B}">
            <xm:f>$E$50&lt;&gt;'Descriptif_collecte_N-1'!$E$50</xm:f>
            <x14:dxf>
              <font>
                <b/>
                <i val="0"/>
                <color theme="0"/>
              </font>
              <fill>
                <patternFill>
                  <fgColor indexed="64"/>
                  <bgColor rgb="FFFF0000"/>
                </patternFill>
              </fill>
            </x14:dxf>
          </x14:cfRule>
          <xm:sqref>E50:G50</xm:sqref>
        </x14:conditionalFormatting>
        <x14:conditionalFormatting xmlns:xm="http://schemas.microsoft.com/office/excel/2006/main">
          <x14:cfRule type="expression" priority="211" id="{23BA1BC6-3472-4DA1-B8F2-2640581F5792}">
            <xm:f>$E$52&lt;&gt;'Descriptif_collecte_N-1'!$E$52</xm:f>
            <x14:dxf>
              <font>
                <b/>
                <i val="0"/>
                <color theme="0"/>
              </font>
              <fill>
                <patternFill>
                  <fgColor indexed="64"/>
                  <bgColor rgb="FFFF0000"/>
                </patternFill>
              </fill>
            </x14:dxf>
          </x14:cfRule>
          <xm:sqref>E52:G52</xm:sqref>
        </x14:conditionalFormatting>
        <x14:conditionalFormatting xmlns:xm="http://schemas.microsoft.com/office/excel/2006/main">
          <x14:cfRule type="expression" priority="210" id="{A8392060-608E-44DF-BE9E-AA7918DB129B}">
            <xm:f>$H$11&lt;&gt;'Descriptif_collecte_N-1'!$H$11</xm:f>
            <x14:dxf>
              <font>
                <b/>
                <i val="0"/>
                <color theme="0"/>
              </font>
              <fill>
                <patternFill>
                  <fgColor indexed="64"/>
                  <bgColor rgb="FFFF0000"/>
                </patternFill>
              </fill>
            </x14:dxf>
          </x14:cfRule>
          <xm:sqref>H11:J11</xm:sqref>
        </x14:conditionalFormatting>
        <x14:conditionalFormatting xmlns:xm="http://schemas.microsoft.com/office/excel/2006/main">
          <x14:cfRule type="expression" priority="209" id="{235FA006-D8BF-44EC-A64B-5D9031F9D049}">
            <xm:f>$H$15&lt;&gt;'Descriptif_collecte_N-1'!$H$15</xm:f>
            <x14:dxf>
              <font>
                <b/>
                <i val="0"/>
                <color theme="0"/>
              </font>
              <fill>
                <patternFill>
                  <fgColor indexed="64"/>
                  <bgColor rgb="FFFF0000"/>
                </patternFill>
              </fill>
            </x14:dxf>
          </x14:cfRule>
          <xm:sqref>H15:J15</xm:sqref>
        </x14:conditionalFormatting>
        <x14:conditionalFormatting xmlns:xm="http://schemas.microsoft.com/office/excel/2006/main">
          <x14:cfRule type="expression" priority="208" id="{4598372A-EB44-4A64-AA0F-65EA42545FD7}">
            <xm:f>$H$16&lt;&gt;'Descriptif_collecte_N-1'!$H$16</xm:f>
            <x14:dxf>
              <font>
                <b/>
                <i val="0"/>
                <color theme="0"/>
              </font>
              <fill>
                <patternFill>
                  <fgColor indexed="64"/>
                  <bgColor rgb="FFFF0000"/>
                </patternFill>
              </fill>
            </x14:dxf>
          </x14:cfRule>
          <xm:sqref>H16:J16</xm:sqref>
        </x14:conditionalFormatting>
        <x14:conditionalFormatting xmlns:xm="http://schemas.microsoft.com/office/excel/2006/main">
          <x14:cfRule type="expression" priority="207" id="{A778FAA0-64D1-445C-8E65-9CA83E25DAA5}">
            <xm:f>$H$17&lt;&gt;'Descriptif_collecte_N-1'!$H$17</xm:f>
            <x14:dxf>
              <font>
                <b/>
                <i val="0"/>
                <color theme="0"/>
              </font>
              <fill>
                <patternFill>
                  <fgColor indexed="64"/>
                  <bgColor rgb="FFFF0000"/>
                </patternFill>
              </fill>
            </x14:dxf>
          </x14:cfRule>
          <xm:sqref>H17:J17</xm:sqref>
        </x14:conditionalFormatting>
        <x14:conditionalFormatting xmlns:xm="http://schemas.microsoft.com/office/excel/2006/main">
          <x14:cfRule type="expression" priority="206" id="{86006C39-C56E-47C6-81B5-0594994D851F}">
            <xm:f>$H$18&lt;&gt;'Descriptif_collecte_N-1'!$H$18</xm:f>
            <x14:dxf>
              <font>
                <b/>
                <i val="0"/>
                <color theme="0"/>
              </font>
              <fill>
                <patternFill>
                  <fgColor indexed="64"/>
                  <bgColor rgb="FFFF0000"/>
                </patternFill>
              </fill>
            </x14:dxf>
          </x14:cfRule>
          <xm:sqref>H18:J18</xm:sqref>
        </x14:conditionalFormatting>
        <x14:conditionalFormatting xmlns:xm="http://schemas.microsoft.com/office/excel/2006/main">
          <x14:cfRule type="expression" priority="205" id="{2FA4E5B4-6FA5-40A9-BB6E-3B8920C0B688}">
            <xm:f>$H$19&lt;&gt;'Descriptif_collecte_N-1'!$H$19</xm:f>
            <x14:dxf>
              <font>
                <b/>
                <i val="0"/>
                <color theme="0"/>
              </font>
              <fill>
                <patternFill>
                  <fgColor indexed="64"/>
                  <bgColor rgb="FFFF0000"/>
                </patternFill>
              </fill>
            </x14:dxf>
          </x14:cfRule>
          <xm:sqref>H19:J19</xm:sqref>
        </x14:conditionalFormatting>
        <x14:conditionalFormatting xmlns:xm="http://schemas.microsoft.com/office/excel/2006/main">
          <x14:cfRule type="expression" priority="204" id="{A5D2B4BB-5C06-4B01-AEE0-8C8A945C51C5}">
            <xm:f>$H$20&lt;&gt;'Descriptif_collecte_N-1'!$H$20</xm:f>
            <x14:dxf>
              <font>
                <b/>
                <i val="0"/>
                <color theme="0"/>
              </font>
              <fill>
                <patternFill>
                  <fgColor indexed="64"/>
                  <bgColor rgb="FFFF0000"/>
                </patternFill>
              </fill>
            </x14:dxf>
          </x14:cfRule>
          <xm:sqref>H20:J20</xm:sqref>
        </x14:conditionalFormatting>
        <x14:conditionalFormatting xmlns:xm="http://schemas.microsoft.com/office/excel/2006/main">
          <x14:cfRule type="expression" priority="203" id="{0A8EAB02-E2F2-46C4-8FC2-6159E474B31B}">
            <xm:f>$H$21&lt;&gt;'Descriptif_collecte_N-1'!$H$21</xm:f>
            <x14:dxf>
              <font>
                <b/>
                <i val="0"/>
                <color theme="0"/>
              </font>
              <fill>
                <patternFill>
                  <fgColor indexed="64"/>
                  <bgColor rgb="FFFF0000"/>
                </patternFill>
              </fill>
            </x14:dxf>
          </x14:cfRule>
          <xm:sqref>H21:J21</xm:sqref>
        </x14:conditionalFormatting>
        <x14:conditionalFormatting xmlns:xm="http://schemas.microsoft.com/office/excel/2006/main">
          <x14:cfRule type="expression" priority="202" id="{72D64133-A68E-4E0F-9001-A207B5104398}">
            <xm:f>$H$22&lt;&gt;'Descriptif_collecte_N-1'!$H$22</xm:f>
            <x14:dxf>
              <font>
                <b/>
                <i val="0"/>
                <color theme="0"/>
              </font>
              <fill>
                <patternFill>
                  <fgColor indexed="64"/>
                  <bgColor rgb="FFFF0000"/>
                </patternFill>
              </fill>
            </x14:dxf>
          </x14:cfRule>
          <xm:sqref>H22:J22</xm:sqref>
        </x14:conditionalFormatting>
        <x14:conditionalFormatting xmlns:xm="http://schemas.microsoft.com/office/excel/2006/main">
          <x14:cfRule type="expression" priority="201" id="{64706C82-9267-4D0B-965C-527B9FF1D15A}">
            <xm:f>$H$23&lt;&gt;'Descriptif_collecte_N-1'!$H$23</xm:f>
            <x14:dxf>
              <font>
                <b/>
                <i val="0"/>
                <color theme="0"/>
              </font>
              <fill>
                <patternFill>
                  <fgColor indexed="64"/>
                  <bgColor rgb="FFFF0000"/>
                </patternFill>
              </fill>
            </x14:dxf>
          </x14:cfRule>
          <xm:sqref>H23:J23</xm:sqref>
        </x14:conditionalFormatting>
        <x14:conditionalFormatting xmlns:xm="http://schemas.microsoft.com/office/excel/2006/main">
          <x14:cfRule type="expression" priority="200" id="{48DCD2C1-F372-484B-8C66-CFFDF803A4C1}">
            <xm:f>$H$24&lt;&gt;'Descriptif_collecte_N-1'!$H$24</xm:f>
            <x14:dxf>
              <font>
                <b/>
                <i val="0"/>
                <color theme="0"/>
              </font>
              <fill>
                <patternFill>
                  <fgColor indexed="64"/>
                  <bgColor rgb="FFFF0000"/>
                </patternFill>
              </fill>
            </x14:dxf>
          </x14:cfRule>
          <xm:sqref>H24:J24</xm:sqref>
        </x14:conditionalFormatting>
        <x14:conditionalFormatting xmlns:xm="http://schemas.microsoft.com/office/excel/2006/main">
          <x14:cfRule type="expression" priority="199" id="{2ED8AAD1-9449-4B95-B61D-283C51CB8C3F}">
            <xm:f>$H$26&lt;&gt;'Descriptif_collecte_N-1'!$H$26</xm:f>
            <x14:dxf>
              <font>
                <b/>
                <i val="0"/>
                <color theme="0"/>
              </font>
              <fill>
                <patternFill>
                  <fgColor indexed="64"/>
                  <bgColor rgb="FFFF0000"/>
                </patternFill>
              </fill>
            </x14:dxf>
          </x14:cfRule>
          <xm:sqref>H26:J26</xm:sqref>
        </x14:conditionalFormatting>
        <x14:conditionalFormatting xmlns:xm="http://schemas.microsoft.com/office/excel/2006/main">
          <x14:cfRule type="expression" priority="198" id="{04B1C9BF-7AE3-45DD-820A-9114775C0671}">
            <xm:f>$H$27&lt;&gt;'Descriptif_collecte_N-1'!$H$27</xm:f>
            <x14:dxf>
              <font>
                <b/>
                <i val="0"/>
                <color theme="0"/>
              </font>
              <fill>
                <patternFill>
                  <fgColor indexed="64"/>
                  <bgColor rgb="FFFF0000"/>
                </patternFill>
              </fill>
            </x14:dxf>
          </x14:cfRule>
          <xm:sqref>H27:J27</xm:sqref>
        </x14:conditionalFormatting>
        <x14:conditionalFormatting xmlns:xm="http://schemas.microsoft.com/office/excel/2006/main">
          <x14:cfRule type="expression" priority="197" id="{5990ACDC-AB1D-4214-8249-5765B8569203}">
            <xm:f>$H$28&lt;&gt;'Descriptif_collecte_N-1'!$H$28</xm:f>
            <x14:dxf>
              <font>
                <b/>
                <i val="0"/>
                <color theme="0"/>
              </font>
              <fill>
                <patternFill>
                  <fgColor indexed="64"/>
                  <bgColor rgb="FFFF0000"/>
                </patternFill>
              </fill>
            </x14:dxf>
          </x14:cfRule>
          <xm:sqref>H28:J28</xm:sqref>
        </x14:conditionalFormatting>
        <x14:conditionalFormatting xmlns:xm="http://schemas.microsoft.com/office/excel/2006/main">
          <x14:cfRule type="expression" priority="196" id="{89A0F235-636F-42D1-AA4F-25C234491171}">
            <xm:f>$H$29&lt;&gt;'Descriptif_collecte_N-1'!$H$29</xm:f>
            <x14:dxf>
              <font>
                <b/>
                <i val="0"/>
                <color theme="0"/>
              </font>
              <fill>
                <patternFill>
                  <fgColor indexed="64"/>
                  <bgColor rgb="FFFF0000"/>
                </patternFill>
              </fill>
            </x14:dxf>
          </x14:cfRule>
          <xm:sqref>H29:J29</xm:sqref>
        </x14:conditionalFormatting>
        <x14:conditionalFormatting xmlns:xm="http://schemas.microsoft.com/office/excel/2006/main">
          <x14:cfRule type="expression" priority="195" id="{E029F494-EF1A-4C8E-A4E4-767F94AD0005}">
            <xm:f>$H$30&lt;&gt;'Descriptif_collecte_N-1'!$H$30</xm:f>
            <x14:dxf>
              <font>
                <b/>
                <i val="0"/>
                <color theme="0"/>
              </font>
              <fill>
                <patternFill>
                  <fgColor indexed="64"/>
                  <bgColor rgb="FFFF0000"/>
                </patternFill>
              </fill>
            </x14:dxf>
          </x14:cfRule>
          <xm:sqref>H30:J30</xm:sqref>
        </x14:conditionalFormatting>
        <x14:conditionalFormatting xmlns:xm="http://schemas.microsoft.com/office/excel/2006/main">
          <x14:cfRule type="expression" priority="194" id="{8395EE66-FE50-4400-907D-AA97421BC140}">
            <xm:f>$H$31&lt;&gt;'Descriptif_collecte_N-1'!$H$31</xm:f>
            <x14:dxf>
              <font>
                <b/>
                <i val="0"/>
                <color theme="0"/>
              </font>
              <fill>
                <patternFill>
                  <fgColor indexed="64"/>
                  <bgColor rgb="FFFF0000"/>
                </patternFill>
              </fill>
            </x14:dxf>
          </x14:cfRule>
          <xm:sqref>H31:J31</xm:sqref>
        </x14:conditionalFormatting>
        <x14:conditionalFormatting xmlns:xm="http://schemas.microsoft.com/office/excel/2006/main">
          <x14:cfRule type="expression" priority="193" id="{185EE856-1045-40A3-9E8F-73F5113998A2}">
            <xm:f>$H$32&lt;&gt;'Descriptif_collecte_N-1'!$H$32</xm:f>
            <x14:dxf>
              <font>
                <b/>
                <i val="0"/>
                <color theme="0"/>
              </font>
              <fill>
                <patternFill>
                  <fgColor indexed="64"/>
                  <bgColor rgb="FFFF0000"/>
                </patternFill>
              </fill>
            </x14:dxf>
          </x14:cfRule>
          <xm:sqref>H32:J32</xm:sqref>
        </x14:conditionalFormatting>
        <x14:conditionalFormatting xmlns:xm="http://schemas.microsoft.com/office/excel/2006/main">
          <x14:cfRule type="expression" priority="192" id="{A4510E2A-923A-4E85-9060-72EA1BCBAC4B}">
            <xm:f>$H$33&lt;&gt;'Descriptif_collecte_N-1'!$H$33</xm:f>
            <x14:dxf>
              <font>
                <b/>
                <i val="0"/>
                <color theme="0"/>
              </font>
              <fill>
                <patternFill>
                  <fgColor indexed="64"/>
                  <bgColor rgb="FFFF0000"/>
                </patternFill>
              </fill>
            </x14:dxf>
          </x14:cfRule>
          <xm:sqref>H33:J33</xm:sqref>
        </x14:conditionalFormatting>
        <x14:conditionalFormatting xmlns:xm="http://schemas.microsoft.com/office/excel/2006/main">
          <x14:cfRule type="expression" priority="191" id="{E20C9E9A-DBCF-4A91-B646-D9509C9F4080}">
            <xm:f>$H$34&lt;&gt;'Descriptif_collecte_N-1'!$H$34</xm:f>
            <x14:dxf>
              <font>
                <b/>
                <i val="0"/>
                <color theme="0"/>
              </font>
              <fill>
                <patternFill>
                  <fgColor indexed="64"/>
                  <bgColor rgb="FFFF0000"/>
                </patternFill>
              </fill>
            </x14:dxf>
          </x14:cfRule>
          <xm:sqref>H34:J34</xm:sqref>
        </x14:conditionalFormatting>
        <x14:conditionalFormatting xmlns:xm="http://schemas.microsoft.com/office/excel/2006/main">
          <x14:cfRule type="expression" priority="190" id="{3BBC32AA-233E-4F25-B50B-BFE1AA6B6157}">
            <xm:f>$H$35&lt;&gt;'Descriptif_collecte_N-1'!$H$35</xm:f>
            <x14:dxf>
              <font>
                <b/>
                <i val="0"/>
                <color theme="0"/>
              </font>
              <fill>
                <patternFill>
                  <fgColor indexed="64"/>
                  <bgColor rgb="FFFF0000"/>
                </patternFill>
              </fill>
            </x14:dxf>
          </x14:cfRule>
          <xm:sqref>H35:J35</xm:sqref>
        </x14:conditionalFormatting>
        <x14:conditionalFormatting xmlns:xm="http://schemas.microsoft.com/office/excel/2006/main">
          <x14:cfRule type="expression" priority="189" id="{274564F7-3711-416D-B6BC-3B95390A9B14}">
            <xm:f>$H$36&lt;&gt;'Descriptif_collecte_N-1'!$H$36</xm:f>
            <x14:dxf>
              <font>
                <b/>
                <i val="0"/>
                <color theme="0"/>
              </font>
              <fill>
                <patternFill>
                  <fgColor indexed="64"/>
                  <bgColor rgb="FFFF0000"/>
                </patternFill>
              </fill>
            </x14:dxf>
          </x14:cfRule>
          <xm:sqref>H36:J36</xm:sqref>
        </x14:conditionalFormatting>
        <x14:conditionalFormatting xmlns:xm="http://schemas.microsoft.com/office/excel/2006/main">
          <x14:cfRule type="expression" priority="188" id="{5E96BE56-571A-4E05-8B92-B9721C6166D5}">
            <xm:f>$H$37&lt;&gt;'Descriptif_collecte_N-1'!$H$37</xm:f>
            <x14:dxf>
              <font>
                <b/>
                <i val="0"/>
                <color theme="0"/>
              </font>
              <fill>
                <patternFill>
                  <fgColor indexed="64"/>
                  <bgColor rgb="FFFF0000"/>
                </patternFill>
              </fill>
            </x14:dxf>
          </x14:cfRule>
          <xm:sqref>H37:J37</xm:sqref>
        </x14:conditionalFormatting>
        <x14:conditionalFormatting xmlns:xm="http://schemas.microsoft.com/office/excel/2006/main">
          <x14:cfRule type="expression" priority="187" id="{B6A7D3F7-E905-4992-BF68-4DA4D5CC44AD}">
            <xm:f>$H$38&lt;&gt;'Descriptif_collecte_N-1'!$H$38</xm:f>
            <x14:dxf>
              <font>
                <b/>
                <i val="0"/>
                <color theme="0"/>
              </font>
              <fill>
                <patternFill>
                  <fgColor indexed="64"/>
                  <bgColor rgb="FFFF0000"/>
                </patternFill>
              </fill>
            </x14:dxf>
          </x14:cfRule>
          <xm:sqref>H38:J38</xm:sqref>
        </x14:conditionalFormatting>
        <x14:conditionalFormatting xmlns:xm="http://schemas.microsoft.com/office/excel/2006/main">
          <x14:cfRule type="expression" priority="186" id="{41D3C9C6-A394-4AA2-A260-52A14AA461EA}">
            <xm:f>$H$39&lt;&gt;'Descriptif_collecte_N-1'!$H$39</xm:f>
            <x14:dxf>
              <font>
                <b/>
                <i val="0"/>
                <color theme="0"/>
              </font>
              <fill>
                <patternFill>
                  <fgColor indexed="64"/>
                  <bgColor rgb="FFFF0000"/>
                </patternFill>
              </fill>
            </x14:dxf>
          </x14:cfRule>
          <xm:sqref>H39:J39</xm:sqref>
        </x14:conditionalFormatting>
        <x14:conditionalFormatting xmlns:xm="http://schemas.microsoft.com/office/excel/2006/main">
          <x14:cfRule type="expression" priority="185" id="{91D48329-9779-4672-942A-FD535E382BEB}">
            <xm:f>$H$40&lt;&gt;'Descriptif_collecte_N-1'!$H$40</xm:f>
            <x14:dxf>
              <font>
                <b/>
                <i val="0"/>
                <color theme="0"/>
              </font>
              <fill>
                <patternFill>
                  <fgColor indexed="64"/>
                  <bgColor rgb="FFFF0000"/>
                </patternFill>
              </fill>
            </x14:dxf>
          </x14:cfRule>
          <xm:sqref>H40:J40</xm:sqref>
        </x14:conditionalFormatting>
        <x14:conditionalFormatting xmlns:xm="http://schemas.microsoft.com/office/excel/2006/main">
          <x14:cfRule type="expression" priority="184" id="{5EC5F101-CDA7-47FE-B4B0-7811F289198B}">
            <xm:f>$H$41&lt;&gt;'Descriptif_collecte_N-1'!$H$41</xm:f>
            <x14:dxf>
              <font>
                <b/>
                <i val="0"/>
                <color theme="0"/>
              </font>
              <fill>
                <patternFill>
                  <fgColor indexed="64"/>
                  <bgColor rgb="FFFF0000"/>
                </patternFill>
              </fill>
            </x14:dxf>
          </x14:cfRule>
          <xm:sqref>H41:J41</xm:sqref>
        </x14:conditionalFormatting>
        <x14:conditionalFormatting xmlns:xm="http://schemas.microsoft.com/office/excel/2006/main">
          <x14:cfRule type="expression" priority="183" id="{8E5BFE68-FF66-4575-9298-EA312463204E}">
            <xm:f>$H$42&lt;&gt;'Descriptif_collecte_N-1'!$H$42</xm:f>
            <x14:dxf>
              <font>
                <b/>
                <i val="0"/>
                <color theme="0"/>
              </font>
              <fill>
                <patternFill>
                  <fgColor indexed="64"/>
                  <bgColor rgb="FFFF0000"/>
                </patternFill>
              </fill>
            </x14:dxf>
          </x14:cfRule>
          <xm:sqref>H42:J42</xm:sqref>
        </x14:conditionalFormatting>
        <x14:conditionalFormatting xmlns:xm="http://schemas.microsoft.com/office/excel/2006/main">
          <x14:cfRule type="expression" priority="182" id="{09C33B1C-5846-4BC4-AC41-B10562692616}">
            <xm:f>$H$43&lt;&gt;'Descriptif_collecte_N-1'!$H$43</xm:f>
            <x14:dxf>
              <font>
                <b/>
                <i val="0"/>
                <color theme="0"/>
              </font>
              <fill>
                <patternFill>
                  <fgColor indexed="64"/>
                  <bgColor rgb="FFFF0000"/>
                </patternFill>
              </fill>
            </x14:dxf>
          </x14:cfRule>
          <xm:sqref>H43:J43</xm:sqref>
        </x14:conditionalFormatting>
        <x14:conditionalFormatting xmlns:xm="http://schemas.microsoft.com/office/excel/2006/main">
          <x14:cfRule type="expression" priority="181" id="{7FE010D0-78B5-40A9-8DAD-3E5810AD7874}">
            <xm:f>$H$45&lt;&gt;'Descriptif_collecte_N-1'!$H$45</xm:f>
            <x14:dxf>
              <font>
                <b/>
                <i val="0"/>
                <color theme="0"/>
              </font>
              <fill>
                <patternFill>
                  <fgColor indexed="64"/>
                  <bgColor rgb="FFFF0000"/>
                </patternFill>
              </fill>
            </x14:dxf>
          </x14:cfRule>
          <xm:sqref>H45:J45</xm:sqref>
        </x14:conditionalFormatting>
        <x14:conditionalFormatting xmlns:xm="http://schemas.microsoft.com/office/excel/2006/main">
          <x14:cfRule type="expression" priority="180" id="{478628EC-705B-47F8-BC9E-7A0E3A70C8DD}">
            <xm:f>$H$46&lt;&gt;'Descriptif_collecte_N-1'!$H$46</xm:f>
            <x14:dxf>
              <font>
                <b/>
                <i val="0"/>
                <color theme="0"/>
              </font>
              <fill>
                <patternFill>
                  <fgColor indexed="64"/>
                  <bgColor rgb="FFFF0000"/>
                </patternFill>
              </fill>
            </x14:dxf>
          </x14:cfRule>
          <xm:sqref>H46:J46</xm:sqref>
        </x14:conditionalFormatting>
        <x14:conditionalFormatting xmlns:xm="http://schemas.microsoft.com/office/excel/2006/main">
          <x14:cfRule type="expression" priority="179" id="{3FD2F14B-30E6-4D6E-801D-84BA30219B15}">
            <xm:f>$H$47&lt;&gt;'Descriptif_collecte_N-1'!$H$47</xm:f>
            <x14:dxf>
              <font>
                <b/>
                <i val="0"/>
                <color theme="0"/>
              </font>
              <fill>
                <patternFill>
                  <fgColor indexed="64"/>
                  <bgColor rgb="FFFF0000"/>
                </patternFill>
              </fill>
            </x14:dxf>
          </x14:cfRule>
          <xm:sqref>H47:J47</xm:sqref>
        </x14:conditionalFormatting>
        <x14:conditionalFormatting xmlns:xm="http://schemas.microsoft.com/office/excel/2006/main">
          <x14:cfRule type="expression" priority="178" id="{279FF591-6982-4798-BC23-61F98EC37D0F}">
            <xm:f>$H$48&lt;&gt;'Descriptif_collecte_N-1'!$H$48</xm:f>
            <x14:dxf>
              <font>
                <b/>
                <i val="0"/>
                <color theme="0"/>
              </font>
              <fill>
                <patternFill>
                  <fgColor indexed="64"/>
                  <bgColor rgb="FFFF0000"/>
                </patternFill>
              </fill>
            </x14:dxf>
          </x14:cfRule>
          <xm:sqref>H48:J48</xm:sqref>
        </x14:conditionalFormatting>
        <x14:conditionalFormatting xmlns:xm="http://schemas.microsoft.com/office/excel/2006/main">
          <x14:cfRule type="expression" priority="177" id="{4E5A417C-24F6-4504-98F8-7E1F58584883}">
            <xm:f>$H$50&lt;&gt;'Descriptif_collecte_N-1'!$H$50</xm:f>
            <x14:dxf>
              <font>
                <b/>
                <i val="0"/>
                <color theme="0"/>
              </font>
              <fill>
                <patternFill>
                  <fgColor indexed="64"/>
                  <bgColor rgb="FFFF0000"/>
                </patternFill>
              </fill>
            </x14:dxf>
          </x14:cfRule>
          <xm:sqref>H50:J50</xm:sqref>
        </x14:conditionalFormatting>
        <x14:conditionalFormatting xmlns:xm="http://schemas.microsoft.com/office/excel/2006/main">
          <x14:cfRule type="expression" priority="176" id="{2807DE84-99FA-4988-A334-31AE218D537E}">
            <xm:f>$H$52&lt;&gt;'Descriptif_collecte_N-1'!$H$52</xm:f>
            <x14:dxf>
              <font>
                <b/>
                <i val="0"/>
                <color theme="0"/>
              </font>
              <fill>
                <patternFill>
                  <fgColor indexed="64"/>
                  <bgColor rgb="FFFF0000"/>
                </patternFill>
              </fill>
            </x14:dxf>
          </x14:cfRule>
          <xm:sqref>H52:J52</xm:sqref>
        </x14:conditionalFormatting>
        <x14:conditionalFormatting xmlns:xm="http://schemas.microsoft.com/office/excel/2006/main">
          <x14:cfRule type="expression" priority="175" id="{FAA16400-D3C6-4861-8823-A8B7660DB94D}">
            <xm:f>$K$11&lt;&gt;'Descriptif_collecte_N-1'!$K$11</xm:f>
            <x14:dxf>
              <font>
                <b/>
                <i val="0"/>
                <color theme="0"/>
              </font>
              <fill>
                <patternFill>
                  <fgColor indexed="64"/>
                  <bgColor rgb="FFFF0000"/>
                </patternFill>
              </fill>
            </x14:dxf>
          </x14:cfRule>
          <xm:sqref>K11:M11</xm:sqref>
        </x14:conditionalFormatting>
        <x14:conditionalFormatting xmlns:xm="http://schemas.microsoft.com/office/excel/2006/main">
          <x14:cfRule type="expression" priority="174" id="{311E2DD1-365F-4A2B-B007-9ABE5BAA27A7}">
            <xm:f>$K$15&lt;&gt;'Descriptif_collecte_N-1'!$K$15</xm:f>
            <x14:dxf>
              <font>
                <b/>
                <i val="0"/>
                <color theme="0"/>
              </font>
              <fill>
                <patternFill>
                  <fgColor indexed="64"/>
                  <bgColor rgb="FFFF0000"/>
                </patternFill>
              </fill>
            </x14:dxf>
          </x14:cfRule>
          <xm:sqref>K15:M15</xm:sqref>
        </x14:conditionalFormatting>
        <x14:conditionalFormatting xmlns:xm="http://schemas.microsoft.com/office/excel/2006/main">
          <x14:cfRule type="expression" priority="173" id="{9EA8923B-79D1-4A48-AC2C-D9DF08A2493A}">
            <xm:f>$K$16&lt;&gt;'Descriptif_collecte_N-1'!$K$16</xm:f>
            <x14:dxf>
              <font>
                <b/>
                <i val="0"/>
                <color theme="0"/>
              </font>
              <fill>
                <patternFill>
                  <fgColor indexed="64"/>
                  <bgColor rgb="FFFF0000"/>
                </patternFill>
              </fill>
            </x14:dxf>
          </x14:cfRule>
          <xm:sqref>K16:M16</xm:sqref>
        </x14:conditionalFormatting>
        <x14:conditionalFormatting xmlns:xm="http://schemas.microsoft.com/office/excel/2006/main">
          <x14:cfRule type="expression" priority="172" id="{1129B7F3-3055-4906-BE05-46DA5E05DDD5}">
            <xm:f>$K$17&lt;&gt;'Descriptif_collecte_N-1'!$K$17</xm:f>
            <x14:dxf>
              <font>
                <b/>
                <i val="0"/>
                <color theme="0"/>
              </font>
              <fill>
                <patternFill>
                  <fgColor indexed="64"/>
                  <bgColor rgb="FFFF0000"/>
                </patternFill>
              </fill>
            </x14:dxf>
          </x14:cfRule>
          <xm:sqref>K17:M17</xm:sqref>
        </x14:conditionalFormatting>
        <x14:conditionalFormatting xmlns:xm="http://schemas.microsoft.com/office/excel/2006/main">
          <x14:cfRule type="expression" priority="171" id="{DA0EFD23-6002-4076-819C-C45646DC75B3}">
            <xm:f>$K$18&lt;&gt;'Descriptif_collecte_N-1'!$K$18</xm:f>
            <x14:dxf>
              <font>
                <b/>
                <i val="0"/>
                <color theme="0"/>
              </font>
              <fill>
                <patternFill>
                  <fgColor indexed="64"/>
                  <bgColor rgb="FFFF0000"/>
                </patternFill>
              </fill>
            </x14:dxf>
          </x14:cfRule>
          <xm:sqref>K18:M18</xm:sqref>
        </x14:conditionalFormatting>
        <x14:conditionalFormatting xmlns:xm="http://schemas.microsoft.com/office/excel/2006/main">
          <x14:cfRule type="expression" priority="170" id="{3555C9EF-9625-42A1-B4D4-DF3D00061B2F}">
            <xm:f>$K$19&lt;&gt;'Descriptif_collecte_N-1'!$K$19</xm:f>
            <x14:dxf>
              <font>
                <b/>
                <i val="0"/>
                <color theme="0"/>
              </font>
              <fill>
                <patternFill>
                  <fgColor indexed="64"/>
                  <bgColor rgb="FFFF0000"/>
                </patternFill>
              </fill>
            </x14:dxf>
          </x14:cfRule>
          <xm:sqref>K19:M19</xm:sqref>
        </x14:conditionalFormatting>
        <x14:conditionalFormatting xmlns:xm="http://schemas.microsoft.com/office/excel/2006/main">
          <x14:cfRule type="expression" priority="169" id="{05A8C0F6-50FC-44AE-AC0D-AA392276046F}">
            <xm:f>$K$20&lt;&gt;'Descriptif_collecte_N-1'!$K$20</xm:f>
            <x14:dxf>
              <font>
                <b/>
                <i val="0"/>
                <color theme="0"/>
              </font>
              <fill>
                <patternFill>
                  <fgColor indexed="64"/>
                  <bgColor rgb="FFFF0000"/>
                </patternFill>
              </fill>
            </x14:dxf>
          </x14:cfRule>
          <xm:sqref>K20:M20</xm:sqref>
        </x14:conditionalFormatting>
        <x14:conditionalFormatting xmlns:xm="http://schemas.microsoft.com/office/excel/2006/main">
          <x14:cfRule type="expression" priority="168" id="{3C906449-AEF4-42E8-BC70-FA0AADDB0455}">
            <xm:f>$K$21&lt;&gt;'Descriptif_collecte_N-1'!$K$21</xm:f>
            <x14:dxf>
              <font>
                <b/>
                <i val="0"/>
                <color theme="0"/>
              </font>
              <fill>
                <patternFill>
                  <fgColor indexed="64"/>
                  <bgColor rgb="FFFF0000"/>
                </patternFill>
              </fill>
            </x14:dxf>
          </x14:cfRule>
          <xm:sqref>K21:M21</xm:sqref>
        </x14:conditionalFormatting>
        <x14:conditionalFormatting xmlns:xm="http://schemas.microsoft.com/office/excel/2006/main">
          <x14:cfRule type="expression" priority="167" id="{B7E90046-2A83-4B55-BDAD-5844C4795853}">
            <xm:f>$K$22&lt;&gt;'Descriptif_collecte_N-1'!$K$22</xm:f>
            <x14:dxf>
              <font>
                <b/>
                <i val="0"/>
                <color theme="0"/>
              </font>
              <fill>
                <patternFill>
                  <fgColor indexed="64"/>
                  <bgColor rgb="FFFF0000"/>
                </patternFill>
              </fill>
            </x14:dxf>
          </x14:cfRule>
          <xm:sqref>K22:M22</xm:sqref>
        </x14:conditionalFormatting>
        <x14:conditionalFormatting xmlns:xm="http://schemas.microsoft.com/office/excel/2006/main">
          <x14:cfRule type="expression" priority="166" id="{9E33CD07-E29B-4CB3-88E7-4556BF80B5B6}">
            <xm:f>$K$23&lt;&gt;'Descriptif_collecte_N-1'!$K$23</xm:f>
            <x14:dxf>
              <font>
                <b/>
                <i val="0"/>
                <color theme="0"/>
              </font>
              <fill>
                <patternFill>
                  <fgColor indexed="64"/>
                  <bgColor rgb="FFFF0000"/>
                </patternFill>
              </fill>
            </x14:dxf>
          </x14:cfRule>
          <xm:sqref>K23:M23</xm:sqref>
        </x14:conditionalFormatting>
        <x14:conditionalFormatting xmlns:xm="http://schemas.microsoft.com/office/excel/2006/main">
          <x14:cfRule type="expression" priority="165" id="{35F72130-FBBD-4B62-AF0F-443143DA864C}">
            <xm:f>$K$24&lt;&gt;'Descriptif_collecte_N-1'!$K$24</xm:f>
            <x14:dxf>
              <font>
                <b/>
                <i val="0"/>
                <color theme="0"/>
              </font>
              <fill>
                <patternFill>
                  <fgColor indexed="64"/>
                  <bgColor rgb="FFFF0000"/>
                </patternFill>
              </fill>
            </x14:dxf>
          </x14:cfRule>
          <xm:sqref>K24:M24</xm:sqref>
        </x14:conditionalFormatting>
        <x14:conditionalFormatting xmlns:xm="http://schemas.microsoft.com/office/excel/2006/main">
          <x14:cfRule type="expression" priority="164" id="{E770C155-43BE-44F1-AE2E-DC8D358446C2}">
            <xm:f>$K$26&lt;&gt;'Descriptif_collecte_N-1'!$K$26</xm:f>
            <x14:dxf>
              <font>
                <b/>
                <i val="0"/>
                <color theme="0"/>
              </font>
              <fill>
                <patternFill>
                  <fgColor indexed="64"/>
                  <bgColor rgb="FFFF0000"/>
                </patternFill>
              </fill>
            </x14:dxf>
          </x14:cfRule>
          <xm:sqref>K26:M26</xm:sqref>
        </x14:conditionalFormatting>
        <x14:conditionalFormatting xmlns:xm="http://schemas.microsoft.com/office/excel/2006/main">
          <x14:cfRule type="expression" priority="163" id="{56A89A4D-3D62-45CF-8BD0-8F773C376E29}">
            <xm:f>$K$27&lt;&gt;'Descriptif_collecte_N-1'!$K$27</xm:f>
            <x14:dxf>
              <font>
                <b/>
                <i val="0"/>
                <color theme="0"/>
              </font>
              <fill>
                <patternFill>
                  <fgColor indexed="64"/>
                  <bgColor rgb="FFFF0000"/>
                </patternFill>
              </fill>
            </x14:dxf>
          </x14:cfRule>
          <xm:sqref>K27:M27</xm:sqref>
        </x14:conditionalFormatting>
        <x14:conditionalFormatting xmlns:xm="http://schemas.microsoft.com/office/excel/2006/main">
          <x14:cfRule type="expression" priority="162" id="{964DBFEC-BCDD-4F9A-9437-55F1FBFB8F22}">
            <xm:f>$K$28&lt;&gt;'Descriptif_collecte_N-1'!$K$28</xm:f>
            <x14:dxf>
              <font>
                <b/>
                <i val="0"/>
                <color theme="0"/>
              </font>
              <fill>
                <patternFill>
                  <fgColor indexed="64"/>
                  <bgColor rgb="FFFF0000"/>
                </patternFill>
              </fill>
            </x14:dxf>
          </x14:cfRule>
          <xm:sqref>K28:M28</xm:sqref>
        </x14:conditionalFormatting>
        <x14:conditionalFormatting xmlns:xm="http://schemas.microsoft.com/office/excel/2006/main">
          <x14:cfRule type="expression" priority="161" id="{9F80A2BA-DECB-4A88-AFD3-FA16AC46185E}">
            <xm:f>$K$29&lt;&gt;'Descriptif_collecte_N-1'!$K$29</xm:f>
            <x14:dxf>
              <font>
                <b/>
                <i val="0"/>
                <color theme="0"/>
              </font>
              <fill>
                <patternFill>
                  <fgColor indexed="64"/>
                  <bgColor rgb="FFFF0000"/>
                </patternFill>
              </fill>
            </x14:dxf>
          </x14:cfRule>
          <xm:sqref>K29:M29</xm:sqref>
        </x14:conditionalFormatting>
        <x14:conditionalFormatting xmlns:xm="http://schemas.microsoft.com/office/excel/2006/main">
          <x14:cfRule type="expression" priority="160" id="{3161F9A3-40C4-4F33-BF6A-FCEF94B7D6AE}">
            <xm:f>$K$30&lt;&gt;'Descriptif_collecte_N-1'!$K$30</xm:f>
            <x14:dxf>
              <font>
                <b/>
                <i val="0"/>
                <color theme="0"/>
              </font>
              <fill>
                <patternFill>
                  <fgColor indexed="64"/>
                  <bgColor rgb="FFFF0000"/>
                </patternFill>
              </fill>
            </x14:dxf>
          </x14:cfRule>
          <xm:sqref>K30:M30</xm:sqref>
        </x14:conditionalFormatting>
        <x14:conditionalFormatting xmlns:xm="http://schemas.microsoft.com/office/excel/2006/main">
          <x14:cfRule type="expression" priority="159" id="{D774AE40-96B5-4034-BBA0-1402DB6BE32E}">
            <xm:f>$K$31&lt;&gt;'Descriptif_collecte_N-1'!$K$31</xm:f>
            <x14:dxf>
              <font>
                <b/>
                <i val="0"/>
                <color theme="0"/>
              </font>
              <fill>
                <patternFill>
                  <fgColor indexed="64"/>
                  <bgColor rgb="FFFF0000"/>
                </patternFill>
              </fill>
            </x14:dxf>
          </x14:cfRule>
          <xm:sqref>K31:M31</xm:sqref>
        </x14:conditionalFormatting>
        <x14:conditionalFormatting xmlns:xm="http://schemas.microsoft.com/office/excel/2006/main">
          <x14:cfRule type="expression" priority="158" id="{8E26F85E-1CB9-4048-B57C-06C82EB5200F}">
            <xm:f>$K$32&lt;&gt;'Descriptif_collecte_N-1'!$K$32</xm:f>
            <x14:dxf>
              <font>
                <b/>
                <i val="0"/>
                <color theme="0"/>
              </font>
              <fill>
                <patternFill>
                  <fgColor indexed="64"/>
                  <bgColor rgb="FFFF0000"/>
                </patternFill>
              </fill>
            </x14:dxf>
          </x14:cfRule>
          <xm:sqref>K32:M32</xm:sqref>
        </x14:conditionalFormatting>
        <x14:conditionalFormatting xmlns:xm="http://schemas.microsoft.com/office/excel/2006/main">
          <x14:cfRule type="expression" priority="157" id="{C0C1165E-9F36-4E81-A66C-6C1ACC6AF3ED}">
            <xm:f>$K$33&lt;&gt;'Descriptif_collecte_N-1'!$K$33</xm:f>
            <x14:dxf>
              <font>
                <b/>
                <i val="0"/>
                <color theme="0"/>
              </font>
              <fill>
                <patternFill>
                  <fgColor indexed="64"/>
                  <bgColor rgb="FFFF0000"/>
                </patternFill>
              </fill>
            </x14:dxf>
          </x14:cfRule>
          <xm:sqref>K33:M33</xm:sqref>
        </x14:conditionalFormatting>
        <x14:conditionalFormatting xmlns:xm="http://schemas.microsoft.com/office/excel/2006/main">
          <x14:cfRule type="expression" priority="156" id="{E38B5A71-DD09-454C-80C2-85CBAF5A5E19}">
            <xm:f>$K$34&lt;&gt;'Descriptif_collecte_N-1'!$K$34</xm:f>
            <x14:dxf>
              <font>
                <b/>
                <i val="0"/>
                <color theme="0"/>
              </font>
              <fill>
                <patternFill>
                  <fgColor indexed="64"/>
                  <bgColor rgb="FFFF0000"/>
                </patternFill>
              </fill>
            </x14:dxf>
          </x14:cfRule>
          <xm:sqref>K34:M34</xm:sqref>
        </x14:conditionalFormatting>
        <x14:conditionalFormatting xmlns:xm="http://schemas.microsoft.com/office/excel/2006/main">
          <x14:cfRule type="expression" priority="155" id="{D362699E-649F-4117-81E2-CD651B36C9BB}">
            <xm:f>$K$35&lt;&gt;'Descriptif_collecte_N-1'!$K$35</xm:f>
            <x14:dxf>
              <font>
                <b/>
                <i val="0"/>
                <color theme="0"/>
              </font>
              <fill>
                <patternFill>
                  <fgColor indexed="64"/>
                  <bgColor rgb="FFFF0000"/>
                </patternFill>
              </fill>
            </x14:dxf>
          </x14:cfRule>
          <xm:sqref>K35:M35</xm:sqref>
        </x14:conditionalFormatting>
        <x14:conditionalFormatting xmlns:xm="http://schemas.microsoft.com/office/excel/2006/main">
          <x14:cfRule type="expression" priority="154" id="{47B312C6-EACD-4AA3-A611-3925D2F0FF47}">
            <xm:f>$K$36&lt;&gt;'Descriptif_collecte_N-1'!$K$36</xm:f>
            <x14:dxf>
              <font>
                <b/>
                <i val="0"/>
                <color theme="0"/>
              </font>
              <fill>
                <patternFill>
                  <fgColor indexed="64"/>
                  <bgColor rgb="FFFF0000"/>
                </patternFill>
              </fill>
            </x14:dxf>
          </x14:cfRule>
          <xm:sqref>K36:M36</xm:sqref>
        </x14:conditionalFormatting>
        <x14:conditionalFormatting xmlns:xm="http://schemas.microsoft.com/office/excel/2006/main">
          <x14:cfRule type="expression" priority="153" id="{91B11F93-C39D-4904-B42A-07586644DD7A}">
            <xm:f>$K$37&lt;&gt;'Descriptif_collecte_N-1'!$K$37</xm:f>
            <x14:dxf>
              <font>
                <b/>
                <i val="0"/>
                <color theme="0"/>
              </font>
              <fill>
                <patternFill>
                  <fgColor indexed="64"/>
                  <bgColor rgb="FFFF0000"/>
                </patternFill>
              </fill>
            </x14:dxf>
          </x14:cfRule>
          <xm:sqref>K37:M37</xm:sqref>
        </x14:conditionalFormatting>
        <x14:conditionalFormatting xmlns:xm="http://schemas.microsoft.com/office/excel/2006/main">
          <x14:cfRule type="expression" priority="152" id="{E13B31D7-34B9-4562-B684-696857DE99AA}">
            <xm:f>$K$38&lt;&gt;'Descriptif_collecte_N-1'!$K$38</xm:f>
            <x14:dxf>
              <font>
                <b/>
                <i val="0"/>
                <color theme="0"/>
              </font>
              <fill>
                <patternFill>
                  <fgColor indexed="64"/>
                  <bgColor rgb="FFFF0000"/>
                </patternFill>
              </fill>
            </x14:dxf>
          </x14:cfRule>
          <xm:sqref>K38:M38</xm:sqref>
        </x14:conditionalFormatting>
        <x14:conditionalFormatting xmlns:xm="http://schemas.microsoft.com/office/excel/2006/main">
          <x14:cfRule type="expression" priority="151" id="{CB1C6510-8CFC-4BD6-8B0C-33F07FF11557}">
            <xm:f>$K$39&lt;&gt;'Descriptif_collecte_N-1'!$K$39</xm:f>
            <x14:dxf>
              <font>
                <b/>
                <i val="0"/>
                <color theme="0"/>
              </font>
              <fill>
                <patternFill>
                  <fgColor indexed="64"/>
                  <bgColor rgb="FFFF0000"/>
                </patternFill>
              </fill>
            </x14:dxf>
          </x14:cfRule>
          <xm:sqref>K39:M39</xm:sqref>
        </x14:conditionalFormatting>
        <x14:conditionalFormatting xmlns:xm="http://schemas.microsoft.com/office/excel/2006/main">
          <x14:cfRule type="expression" priority="150" id="{E1B29A7D-2478-45F0-84BD-B609A916C1BB}">
            <xm:f>$K$40&lt;&gt;'Descriptif_collecte_N-1'!$K$40</xm:f>
            <x14:dxf>
              <font>
                <b/>
                <i val="0"/>
                <color theme="0"/>
              </font>
              <fill>
                <patternFill>
                  <fgColor indexed="64"/>
                  <bgColor rgb="FFFF0000"/>
                </patternFill>
              </fill>
            </x14:dxf>
          </x14:cfRule>
          <xm:sqref>K40:M40</xm:sqref>
        </x14:conditionalFormatting>
        <x14:conditionalFormatting xmlns:xm="http://schemas.microsoft.com/office/excel/2006/main">
          <x14:cfRule type="expression" priority="149" id="{EC938A30-E6DD-4673-991E-92FAC1D0BC3F}">
            <xm:f>$K$41&lt;&gt;'Descriptif_collecte_N-1'!$K$41</xm:f>
            <x14:dxf>
              <font>
                <b/>
                <i val="0"/>
                <color theme="0"/>
              </font>
              <fill>
                <patternFill>
                  <fgColor indexed="64"/>
                  <bgColor rgb="FFFF0000"/>
                </patternFill>
              </fill>
            </x14:dxf>
          </x14:cfRule>
          <xm:sqref>K41:M41</xm:sqref>
        </x14:conditionalFormatting>
        <x14:conditionalFormatting xmlns:xm="http://schemas.microsoft.com/office/excel/2006/main">
          <x14:cfRule type="expression" priority="148" id="{CEA044A8-7CC6-4AEA-A220-6AB69C1910FA}">
            <xm:f>$K$42&lt;&gt;'Descriptif_collecte_N-1'!$K$42</xm:f>
            <x14:dxf>
              <font>
                <b/>
                <i val="0"/>
                <color theme="0"/>
              </font>
              <fill>
                <patternFill>
                  <fgColor indexed="64"/>
                  <bgColor rgb="FFFF0000"/>
                </patternFill>
              </fill>
            </x14:dxf>
          </x14:cfRule>
          <xm:sqref>K42:M42</xm:sqref>
        </x14:conditionalFormatting>
        <x14:conditionalFormatting xmlns:xm="http://schemas.microsoft.com/office/excel/2006/main">
          <x14:cfRule type="expression" priority="147" id="{03E57999-E2CE-49C1-B845-E2E81ECAD24D}">
            <xm:f>$K$43&lt;&gt;'Descriptif_collecte_N-1'!$K$43</xm:f>
            <x14:dxf>
              <font>
                <b/>
                <i val="0"/>
                <color theme="0"/>
              </font>
              <fill>
                <patternFill>
                  <fgColor indexed="64"/>
                  <bgColor rgb="FFFF0000"/>
                </patternFill>
              </fill>
            </x14:dxf>
          </x14:cfRule>
          <xm:sqref>K43:M43</xm:sqref>
        </x14:conditionalFormatting>
        <x14:conditionalFormatting xmlns:xm="http://schemas.microsoft.com/office/excel/2006/main">
          <x14:cfRule type="expression" priority="146" id="{2B7302DA-BC5D-4525-B68D-74A77E1DFAA7}">
            <xm:f>$K$45&lt;&gt;'Descriptif_collecte_N-1'!$K$45</xm:f>
            <x14:dxf>
              <font>
                <b/>
                <i val="0"/>
                <color theme="0"/>
              </font>
              <fill>
                <patternFill>
                  <fgColor indexed="64"/>
                  <bgColor rgb="FFFF0000"/>
                </patternFill>
              </fill>
            </x14:dxf>
          </x14:cfRule>
          <xm:sqref>K45:M45</xm:sqref>
        </x14:conditionalFormatting>
        <x14:conditionalFormatting xmlns:xm="http://schemas.microsoft.com/office/excel/2006/main">
          <x14:cfRule type="expression" priority="145" id="{6A45D28C-7BAC-4AFA-9A7E-CB664A4BC2F0}">
            <xm:f>$K$46&lt;&gt;'Descriptif_collecte_N-1'!$K$46</xm:f>
            <x14:dxf>
              <font>
                <b/>
                <i val="0"/>
                <color theme="0"/>
              </font>
              <fill>
                <patternFill>
                  <fgColor indexed="64"/>
                  <bgColor rgb="FFFF0000"/>
                </patternFill>
              </fill>
            </x14:dxf>
          </x14:cfRule>
          <xm:sqref>K46:M46</xm:sqref>
        </x14:conditionalFormatting>
        <x14:conditionalFormatting xmlns:xm="http://schemas.microsoft.com/office/excel/2006/main">
          <x14:cfRule type="expression" priority="144" id="{100DF35D-A06B-4C4D-A5CB-968A7781F5FC}">
            <xm:f>$K$47&lt;&gt;'Descriptif_collecte_N-1'!$K$47</xm:f>
            <x14:dxf>
              <font>
                <b/>
                <i val="0"/>
                <color theme="0"/>
              </font>
              <fill>
                <patternFill>
                  <fgColor indexed="64"/>
                  <bgColor rgb="FFFF0000"/>
                </patternFill>
              </fill>
            </x14:dxf>
          </x14:cfRule>
          <xm:sqref>K47:M47</xm:sqref>
        </x14:conditionalFormatting>
        <x14:conditionalFormatting xmlns:xm="http://schemas.microsoft.com/office/excel/2006/main">
          <x14:cfRule type="expression" priority="143" id="{B85A73D8-B84C-4284-9730-428045C09C4C}">
            <xm:f>$K$48&lt;&gt;'Descriptif_collecte_N-1'!$K$48</xm:f>
            <x14:dxf>
              <font>
                <b/>
                <i val="0"/>
                <color theme="0"/>
              </font>
              <fill>
                <patternFill>
                  <fgColor indexed="64"/>
                  <bgColor rgb="FFFF0000"/>
                </patternFill>
              </fill>
            </x14:dxf>
          </x14:cfRule>
          <xm:sqref>K48:M48</xm:sqref>
        </x14:conditionalFormatting>
        <x14:conditionalFormatting xmlns:xm="http://schemas.microsoft.com/office/excel/2006/main">
          <x14:cfRule type="expression" priority="142" id="{7F994F0C-CE70-47CA-B124-B1618DFCE757}">
            <xm:f>$K$50&lt;&gt;'Descriptif_collecte_N-1'!$K$50</xm:f>
            <x14:dxf>
              <font>
                <b/>
                <i val="0"/>
                <color theme="0"/>
              </font>
              <fill>
                <patternFill>
                  <fgColor indexed="64"/>
                  <bgColor rgb="FFFF0000"/>
                </patternFill>
              </fill>
            </x14:dxf>
          </x14:cfRule>
          <xm:sqref>K50:M50</xm:sqref>
        </x14:conditionalFormatting>
        <x14:conditionalFormatting xmlns:xm="http://schemas.microsoft.com/office/excel/2006/main">
          <x14:cfRule type="expression" priority="141" id="{B7259913-1A23-4496-8963-FA25F5067565}">
            <xm:f>$K$52&lt;&gt;'Descriptif_collecte_N-1'!$K$52</xm:f>
            <x14:dxf>
              <font>
                <b/>
                <i val="0"/>
                <color theme="0"/>
              </font>
              <fill>
                <patternFill>
                  <fgColor indexed="64"/>
                  <bgColor rgb="FFFF0000"/>
                </patternFill>
              </fill>
            </x14:dxf>
          </x14:cfRule>
          <xm:sqref>K52:M52</xm:sqref>
        </x14:conditionalFormatting>
        <x14:conditionalFormatting xmlns:xm="http://schemas.microsoft.com/office/excel/2006/main">
          <x14:cfRule type="expression" priority="140" id="{5E24F05C-CDCE-45B7-8E59-F3E224615EF8}">
            <xm:f>$N$11&lt;&gt;'Descriptif_collecte_N-1'!$N$11</xm:f>
            <x14:dxf>
              <font>
                <b/>
                <i val="0"/>
                <color theme="0"/>
              </font>
              <fill>
                <patternFill>
                  <fgColor indexed="64"/>
                  <bgColor rgb="FFFF0000"/>
                </patternFill>
              </fill>
            </x14:dxf>
          </x14:cfRule>
          <xm:sqref>N11:P11</xm:sqref>
        </x14:conditionalFormatting>
        <x14:conditionalFormatting xmlns:xm="http://schemas.microsoft.com/office/excel/2006/main">
          <x14:cfRule type="expression" priority="139" id="{5725CD51-7220-4157-9020-23C75FD48EA1}">
            <xm:f>$N$15&lt;&gt;'Descriptif_collecte_N-1'!$N$15</xm:f>
            <x14:dxf>
              <font>
                <b/>
                <i val="0"/>
                <color theme="0"/>
              </font>
              <fill>
                <patternFill>
                  <fgColor indexed="64"/>
                  <bgColor rgb="FFFF0000"/>
                </patternFill>
              </fill>
            </x14:dxf>
          </x14:cfRule>
          <xm:sqref>N15:P15</xm:sqref>
        </x14:conditionalFormatting>
        <x14:conditionalFormatting xmlns:xm="http://schemas.microsoft.com/office/excel/2006/main">
          <x14:cfRule type="expression" priority="138" id="{FC93CB9F-7948-40DE-9B23-41C4D483B255}">
            <xm:f>$N$16&lt;&gt;'Descriptif_collecte_N-1'!$N$16</xm:f>
            <x14:dxf>
              <font>
                <b/>
                <i val="0"/>
                <color theme="0"/>
              </font>
              <fill>
                <patternFill>
                  <fgColor indexed="64"/>
                  <bgColor rgb="FFFF0000"/>
                </patternFill>
              </fill>
            </x14:dxf>
          </x14:cfRule>
          <xm:sqref>N16:P16</xm:sqref>
        </x14:conditionalFormatting>
        <x14:conditionalFormatting xmlns:xm="http://schemas.microsoft.com/office/excel/2006/main">
          <x14:cfRule type="expression" priority="137" id="{4DE6B848-6DF1-4234-A786-1DFB6FF5C3EC}">
            <xm:f>$N$17&lt;&gt;'Descriptif_collecte_N-1'!$N$17</xm:f>
            <x14:dxf>
              <font>
                <b/>
                <i val="0"/>
                <color theme="0"/>
              </font>
              <fill>
                <patternFill>
                  <fgColor indexed="64"/>
                  <bgColor rgb="FFFF0000"/>
                </patternFill>
              </fill>
            </x14:dxf>
          </x14:cfRule>
          <xm:sqref>N17:P17</xm:sqref>
        </x14:conditionalFormatting>
        <x14:conditionalFormatting xmlns:xm="http://schemas.microsoft.com/office/excel/2006/main">
          <x14:cfRule type="expression" priority="136" id="{334C7C5F-5D5F-4612-A96D-14913BD8F64D}">
            <xm:f>$N$18&lt;&gt;'Descriptif_collecte_N-1'!$N$18</xm:f>
            <x14:dxf>
              <font>
                <b/>
                <i val="0"/>
                <color theme="0"/>
              </font>
              <fill>
                <patternFill>
                  <fgColor indexed="64"/>
                  <bgColor rgb="FFFF0000"/>
                </patternFill>
              </fill>
            </x14:dxf>
          </x14:cfRule>
          <xm:sqref>N18:P18</xm:sqref>
        </x14:conditionalFormatting>
        <x14:conditionalFormatting xmlns:xm="http://schemas.microsoft.com/office/excel/2006/main">
          <x14:cfRule type="expression" priority="135" id="{7769F62A-2239-4E6A-A200-F118E09BE204}">
            <xm:f>$N$19&lt;&gt;'Descriptif_collecte_N-1'!$N$19</xm:f>
            <x14:dxf>
              <font>
                <b/>
                <i val="0"/>
                <color theme="0"/>
              </font>
              <fill>
                <patternFill>
                  <fgColor indexed="64"/>
                  <bgColor rgb="FFFF0000"/>
                </patternFill>
              </fill>
            </x14:dxf>
          </x14:cfRule>
          <xm:sqref>N19:P19</xm:sqref>
        </x14:conditionalFormatting>
        <x14:conditionalFormatting xmlns:xm="http://schemas.microsoft.com/office/excel/2006/main">
          <x14:cfRule type="expression" priority="134" id="{9767603A-3C2B-41F7-8677-D77A6158E979}">
            <xm:f>$N$20&lt;&gt;'Descriptif_collecte_N-1'!$N$20</xm:f>
            <x14:dxf>
              <font>
                <b/>
                <i val="0"/>
                <color theme="0"/>
              </font>
              <fill>
                <patternFill>
                  <fgColor indexed="64"/>
                  <bgColor rgb="FFFF0000"/>
                </patternFill>
              </fill>
            </x14:dxf>
          </x14:cfRule>
          <xm:sqref>N20:P20</xm:sqref>
        </x14:conditionalFormatting>
        <x14:conditionalFormatting xmlns:xm="http://schemas.microsoft.com/office/excel/2006/main">
          <x14:cfRule type="expression" priority="133" id="{E118807E-AFDF-4BC3-BAD3-6436ED179DAA}">
            <xm:f>$N$21&lt;&gt;'Descriptif_collecte_N-1'!$N$21</xm:f>
            <x14:dxf>
              <font>
                <b/>
                <i val="0"/>
                <color theme="0"/>
              </font>
              <fill>
                <patternFill>
                  <fgColor indexed="64"/>
                  <bgColor rgb="FFFF0000"/>
                </patternFill>
              </fill>
            </x14:dxf>
          </x14:cfRule>
          <xm:sqref>N21:P21</xm:sqref>
        </x14:conditionalFormatting>
        <x14:conditionalFormatting xmlns:xm="http://schemas.microsoft.com/office/excel/2006/main">
          <x14:cfRule type="expression" priority="132" id="{FEB52FD3-787F-4BD0-97F0-4345836F3471}">
            <xm:f>$N$22&lt;&gt;'Descriptif_collecte_N-1'!$N$22</xm:f>
            <x14:dxf>
              <font>
                <b/>
                <i val="0"/>
                <color theme="0"/>
              </font>
              <fill>
                <patternFill>
                  <fgColor indexed="64"/>
                  <bgColor rgb="FFFF0000"/>
                </patternFill>
              </fill>
            </x14:dxf>
          </x14:cfRule>
          <xm:sqref>N22:P22</xm:sqref>
        </x14:conditionalFormatting>
        <x14:conditionalFormatting xmlns:xm="http://schemas.microsoft.com/office/excel/2006/main">
          <x14:cfRule type="expression" priority="131" id="{DD4F19C4-9CF9-4637-93A2-10A0C876D36A}">
            <xm:f>$N$23&lt;&gt;'Descriptif_collecte_N-1'!$N$23</xm:f>
            <x14:dxf>
              <font>
                <b/>
                <i val="0"/>
                <color theme="0"/>
              </font>
              <fill>
                <patternFill>
                  <fgColor indexed="64"/>
                  <bgColor rgb="FFFF0000"/>
                </patternFill>
              </fill>
            </x14:dxf>
          </x14:cfRule>
          <xm:sqref>N23:P23</xm:sqref>
        </x14:conditionalFormatting>
        <x14:conditionalFormatting xmlns:xm="http://schemas.microsoft.com/office/excel/2006/main">
          <x14:cfRule type="expression" priority="130" id="{0694F069-55EF-41A7-9A94-10C1381D2999}">
            <xm:f>$N$24&lt;&gt;'Descriptif_collecte_N-1'!$N$24</xm:f>
            <x14:dxf>
              <font>
                <b/>
                <i val="0"/>
                <color theme="0"/>
              </font>
              <fill>
                <patternFill>
                  <fgColor indexed="64"/>
                  <bgColor rgb="FFFF0000"/>
                </patternFill>
              </fill>
            </x14:dxf>
          </x14:cfRule>
          <xm:sqref>N24:P24</xm:sqref>
        </x14:conditionalFormatting>
        <x14:conditionalFormatting xmlns:xm="http://schemas.microsoft.com/office/excel/2006/main">
          <x14:cfRule type="expression" priority="129" id="{57A2A503-8EA3-4280-A350-5FE917832A77}">
            <xm:f>$N$26&lt;&gt;'Descriptif_collecte_N-1'!$N$26</xm:f>
            <x14:dxf>
              <font>
                <b/>
                <i val="0"/>
                <color theme="0"/>
              </font>
              <fill>
                <patternFill>
                  <fgColor indexed="64"/>
                  <bgColor rgb="FFFF0000"/>
                </patternFill>
              </fill>
            </x14:dxf>
          </x14:cfRule>
          <xm:sqref>N26:P26</xm:sqref>
        </x14:conditionalFormatting>
        <x14:conditionalFormatting xmlns:xm="http://schemas.microsoft.com/office/excel/2006/main">
          <x14:cfRule type="expression" priority="128" id="{8E35CF0A-680A-4E51-979E-3699A147FC36}">
            <xm:f>$N$27&lt;&gt;'Descriptif_collecte_N-1'!$N$27</xm:f>
            <x14:dxf>
              <font>
                <b/>
                <i val="0"/>
                <color theme="0"/>
              </font>
              <fill>
                <patternFill>
                  <fgColor indexed="64"/>
                  <bgColor rgb="FFFF0000"/>
                </patternFill>
              </fill>
            </x14:dxf>
          </x14:cfRule>
          <xm:sqref>N27:P27</xm:sqref>
        </x14:conditionalFormatting>
        <x14:conditionalFormatting xmlns:xm="http://schemas.microsoft.com/office/excel/2006/main">
          <x14:cfRule type="expression" priority="127" id="{846DD134-FF48-4CF7-8CFC-7575B79116B2}">
            <xm:f>$N$28&lt;&gt;'Descriptif_collecte_N-1'!$N$28</xm:f>
            <x14:dxf>
              <font>
                <b/>
                <i val="0"/>
                <color theme="0"/>
              </font>
              <fill>
                <patternFill>
                  <fgColor indexed="64"/>
                  <bgColor rgb="FFFF0000"/>
                </patternFill>
              </fill>
            </x14:dxf>
          </x14:cfRule>
          <xm:sqref>N28:P28</xm:sqref>
        </x14:conditionalFormatting>
        <x14:conditionalFormatting xmlns:xm="http://schemas.microsoft.com/office/excel/2006/main">
          <x14:cfRule type="expression" priority="126" id="{4BCC5161-BE45-47DE-AEB5-E5E0E5738AC6}">
            <xm:f>$N$29&lt;&gt;'Descriptif_collecte_N-1'!$N$29</xm:f>
            <x14:dxf>
              <font>
                <b/>
                <i val="0"/>
                <color theme="0"/>
              </font>
              <fill>
                <patternFill>
                  <fgColor indexed="64"/>
                  <bgColor rgb="FFFF0000"/>
                </patternFill>
              </fill>
            </x14:dxf>
          </x14:cfRule>
          <xm:sqref>N29:P29</xm:sqref>
        </x14:conditionalFormatting>
        <x14:conditionalFormatting xmlns:xm="http://schemas.microsoft.com/office/excel/2006/main">
          <x14:cfRule type="expression" priority="125" id="{FAE7AC79-9E54-4C4F-9543-EAB1DFE211DF}">
            <xm:f>$N$30&lt;&gt;'Descriptif_collecte_N-1'!$N$30</xm:f>
            <x14:dxf>
              <font>
                <b/>
                <i val="0"/>
                <color theme="0"/>
              </font>
              <fill>
                <patternFill>
                  <fgColor indexed="64"/>
                  <bgColor rgb="FFFF0000"/>
                </patternFill>
              </fill>
            </x14:dxf>
          </x14:cfRule>
          <xm:sqref>N30:P30</xm:sqref>
        </x14:conditionalFormatting>
        <x14:conditionalFormatting xmlns:xm="http://schemas.microsoft.com/office/excel/2006/main">
          <x14:cfRule type="expression" priority="124" id="{5A041350-F8AA-4F99-B8B3-A76ECD11363D}">
            <xm:f>$N$31&lt;&gt;'Descriptif_collecte_N-1'!$N$31</xm:f>
            <x14:dxf>
              <font>
                <b/>
                <i val="0"/>
                <color theme="0"/>
              </font>
              <fill>
                <patternFill>
                  <fgColor indexed="64"/>
                  <bgColor rgb="FFFF0000"/>
                </patternFill>
              </fill>
            </x14:dxf>
          </x14:cfRule>
          <xm:sqref>N31:P31</xm:sqref>
        </x14:conditionalFormatting>
        <x14:conditionalFormatting xmlns:xm="http://schemas.microsoft.com/office/excel/2006/main">
          <x14:cfRule type="expression" priority="123" id="{B84C77FC-D204-4BAE-A282-A88222700377}">
            <xm:f>$N$32&lt;&gt;'Descriptif_collecte_N-1'!$N$32</xm:f>
            <x14:dxf>
              <font>
                <b/>
                <i val="0"/>
                <color theme="0"/>
              </font>
              <fill>
                <patternFill>
                  <fgColor indexed="64"/>
                  <bgColor rgb="FFFF0000"/>
                </patternFill>
              </fill>
            </x14:dxf>
          </x14:cfRule>
          <xm:sqref>N32:P32</xm:sqref>
        </x14:conditionalFormatting>
        <x14:conditionalFormatting xmlns:xm="http://schemas.microsoft.com/office/excel/2006/main">
          <x14:cfRule type="expression" priority="122" id="{D551A2AF-8452-4524-AD6E-254D02C3E5FC}">
            <xm:f>$N$33&lt;&gt;'Descriptif_collecte_N-1'!$N$33</xm:f>
            <x14:dxf>
              <font>
                <b/>
                <i val="0"/>
                <color theme="0"/>
              </font>
              <fill>
                <patternFill>
                  <fgColor indexed="64"/>
                  <bgColor rgb="FFFF0000"/>
                </patternFill>
              </fill>
            </x14:dxf>
          </x14:cfRule>
          <xm:sqref>N33:P33</xm:sqref>
        </x14:conditionalFormatting>
        <x14:conditionalFormatting xmlns:xm="http://schemas.microsoft.com/office/excel/2006/main">
          <x14:cfRule type="expression" priority="121" id="{E63B0931-3B3C-4F30-B60C-F9A693441AEF}">
            <xm:f>$N$34&lt;&gt;'Descriptif_collecte_N-1'!$N$34</xm:f>
            <x14:dxf>
              <font>
                <b/>
                <i val="0"/>
                <color theme="0"/>
              </font>
              <fill>
                <patternFill>
                  <fgColor indexed="64"/>
                  <bgColor rgb="FFFF0000"/>
                </patternFill>
              </fill>
            </x14:dxf>
          </x14:cfRule>
          <xm:sqref>N34:P34</xm:sqref>
        </x14:conditionalFormatting>
        <x14:conditionalFormatting xmlns:xm="http://schemas.microsoft.com/office/excel/2006/main">
          <x14:cfRule type="expression" priority="120" id="{B479C836-480D-4979-A4D8-3DF682A017E9}">
            <xm:f>$N$35&lt;&gt;'Descriptif_collecte_N-1'!$N$35</xm:f>
            <x14:dxf>
              <font>
                <b/>
                <i val="0"/>
                <color theme="0"/>
              </font>
              <fill>
                <patternFill>
                  <fgColor indexed="64"/>
                  <bgColor rgb="FFFF0000"/>
                </patternFill>
              </fill>
            </x14:dxf>
          </x14:cfRule>
          <xm:sqref>N35:P35</xm:sqref>
        </x14:conditionalFormatting>
        <x14:conditionalFormatting xmlns:xm="http://schemas.microsoft.com/office/excel/2006/main">
          <x14:cfRule type="expression" priority="119" id="{DBCEA7E7-5995-4F13-BAF5-48B40772DD30}">
            <xm:f>$N$36&lt;&gt;'Descriptif_collecte_N-1'!$N$36</xm:f>
            <x14:dxf>
              <font>
                <b/>
                <i val="0"/>
                <color theme="0"/>
              </font>
              <fill>
                <patternFill>
                  <fgColor indexed="64"/>
                  <bgColor rgb="FFFF0000"/>
                </patternFill>
              </fill>
            </x14:dxf>
          </x14:cfRule>
          <xm:sqref>N36:P36</xm:sqref>
        </x14:conditionalFormatting>
        <x14:conditionalFormatting xmlns:xm="http://schemas.microsoft.com/office/excel/2006/main">
          <x14:cfRule type="expression" priority="118" id="{15590C4A-626F-445E-8B6E-B9750019B5F5}">
            <xm:f>$N$37&lt;&gt;'Descriptif_collecte_N-1'!$N$37</xm:f>
            <x14:dxf>
              <font>
                <b/>
                <i val="0"/>
                <color theme="0"/>
              </font>
              <fill>
                <patternFill>
                  <fgColor indexed="64"/>
                  <bgColor rgb="FFFF0000"/>
                </patternFill>
              </fill>
            </x14:dxf>
          </x14:cfRule>
          <xm:sqref>N37:P37</xm:sqref>
        </x14:conditionalFormatting>
        <x14:conditionalFormatting xmlns:xm="http://schemas.microsoft.com/office/excel/2006/main">
          <x14:cfRule type="expression" priority="117" id="{29CE6696-B43A-4F82-AA71-91607F8B66F7}">
            <xm:f>$N$38&lt;&gt;'Descriptif_collecte_N-1'!$N$38</xm:f>
            <x14:dxf>
              <font>
                <b/>
                <i val="0"/>
                <color theme="0"/>
              </font>
              <fill>
                <patternFill>
                  <fgColor indexed="64"/>
                  <bgColor rgb="FFFF0000"/>
                </patternFill>
              </fill>
            </x14:dxf>
          </x14:cfRule>
          <xm:sqref>N38:P38</xm:sqref>
        </x14:conditionalFormatting>
        <x14:conditionalFormatting xmlns:xm="http://schemas.microsoft.com/office/excel/2006/main">
          <x14:cfRule type="expression" priority="116" id="{81C0444E-2605-47C6-90A6-8E2F03BE7B8E}">
            <xm:f>$N$39&lt;&gt;'Descriptif_collecte_N-1'!$N$39</xm:f>
            <x14:dxf>
              <font>
                <b/>
                <i val="0"/>
                <color theme="0"/>
              </font>
              <fill>
                <patternFill>
                  <fgColor indexed="64"/>
                  <bgColor rgb="FFFF0000"/>
                </patternFill>
              </fill>
            </x14:dxf>
          </x14:cfRule>
          <xm:sqref>N39:P39</xm:sqref>
        </x14:conditionalFormatting>
        <x14:conditionalFormatting xmlns:xm="http://schemas.microsoft.com/office/excel/2006/main">
          <x14:cfRule type="expression" priority="115" id="{B86E5355-983F-4B80-B502-A64508C33E84}">
            <xm:f>$N$40&lt;&gt;'Descriptif_collecte_N-1'!$N$40</xm:f>
            <x14:dxf>
              <font>
                <b/>
                <i val="0"/>
                <color theme="0"/>
              </font>
              <fill>
                <patternFill>
                  <fgColor indexed="64"/>
                  <bgColor rgb="FFFF0000"/>
                </patternFill>
              </fill>
            </x14:dxf>
          </x14:cfRule>
          <xm:sqref>N40:P40</xm:sqref>
        </x14:conditionalFormatting>
        <x14:conditionalFormatting xmlns:xm="http://schemas.microsoft.com/office/excel/2006/main">
          <x14:cfRule type="expression" priority="114" id="{19530066-1C95-4BD2-902F-A56334E9A436}">
            <xm:f>$N$41&lt;&gt;'Descriptif_collecte_N-1'!$N$41</xm:f>
            <x14:dxf>
              <font>
                <b/>
                <i val="0"/>
                <color theme="0"/>
              </font>
              <fill>
                <patternFill>
                  <fgColor indexed="64"/>
                  <bgColor rgb="FFFF0000"/>
                </patternFill>
              </fill>
            </x14:dxf>
          </x14:cfRule>
          <xm:sqref>N41:P41</xm:sqref>
        </x14:conditionalFormatting>
        <x14:conditionalFormatting xmlns:xm="http://schemas.microsoft.com/office/excel/2006/main">
          <x14:cfRule type="expression" priority="113" id="{D6148AAF-4965-422A-B004-397B63AF7CBE}">
            <xm:f>$N$42&lt;&gt;'Descriptif_collecte_N-1'!$N$42</xm:f>
            <x14:dxf>
              <font>
                <b/>
                <i val="0"/>
                <color theme="0"/>
              </font>
              <fill>
                <patternFill>
                  <fgColor indexed="64"/>
                  <bgColor rgb="FFFF0000"/>
                </patternFill>
              </fill>
            </x14:dxf>
          </x14:cfRule>
          <xm:sqref>N42:P42</xm:sqref>
        </x14:conditionalFormatting>
        <x14:conditionalFormatting xmlns:xm="http://schemas.microsoft.com/office/excel/2006/main">
          <x14:cfRule type="expression" priority="112" id="{6C4F0EE6-3C5F-4E2A-AF49-D223C793DBF7}">
            <xm:f>$N$43&lt;&gt;'Descriptif_collecte_N-1'!$N$43</xm:f>
            <x14:dxf>
              <font>
                <b/>
                <i val="0"/>
                <color theme="0"/>
              </font>
              <fill>
                <patternFill>
                  <fgColor indexed="64"/>
                  <bgColor rgb="FFFF0000"/>
                </patternFill>
              </fill>
            </x14:dxf>
          </x14:cfRule>
          <xm:sqref>N43:P43</xm:sqref>
        </x14:conditionalFormatting>
        <x14:conditionalFormatting xmlns:xm="http://schemas.microsoft.com/office/excel/2006/main">
          <x14:cfRule type="expression" priority="111" id="{CAF5AF9E-2C18-42AB-85B2-6B69F4EF0F3B}">
            <xm:f>$N$45&lt;&gt;'Descriptif_collecte_N-1'!$N$45</xm:f>
            <x14:dxf>
              <font>
                <b/>
                <i val="0"/>
                <color theme="0"/>
              </font>
              <fill>
                <patternFill>
                  <fgColor indexed="64"/>
                  <bgColor rgb="FFFF0000"/>
                </patternFill>
              </fill>
            </x14:dxf>
          </x14:cfRule>
          <xm:sqref>N45:P45</xm:sqref>
        </x14:conditionalFormatting>
        <x14:conditionalFormatting xmlns:xm="http://schemas.microsoft.com/office/excel/2006/main">
          <x14:cfRule type="expression" priority="110" id="{0CEC6A82-DDFC-413D-B675-DD768EAEFAB0}">
            <xm:f>$N$46&lt;&gt;'Descriptif_collecte_N-1'!$N$46</xm:f>
            <x14:dxf>
              <font>
                <b/>
                <i val="0"/>
                <color theme="0"/>
              </font>
              <fill>
                <patternFill>
                  <fgColor indexed="64"/>
                  <bgColor rgb="FFFF0000"/>
                </patternFill>
              </fill>
            </x14:dxf>
          </x14:cfRule>
          <xm:sqref>N46:P46</xm:sqref>
        </x14:conditionalFormatting>
        <x14:conditionalFormatting xmlns:xm="http://schemas.microsoft.com/office/excel/2006/main">
          <x14:cfRule type="expression" priority="109" id="{996B26FB-B0BE-408C-8DF1-7891FBA6E542}">
            <xm:f>$N$47&lt;&gt;'Descriptif_collecte_N-1'!$N$47</xm:f>
            <x14:dxf>
              <font>
                <b/>
                <i val="0"/>
                <color theme="0"/>
              </font>
              <fill>
                <patternFill>
                  <fgColor indexed="64"/>
                  <bgColor rgb="FFFF0000"/>
                </patternFill>
              </fill>
            </x14:dxf>
          </x14:cfRule>
          <xm:sqref>N47:P47</xm:sqref>
        </x14:conditionalFormatting>
        <x14:conditionalFormatting xmlns:xm="http://schemas.microsoft.com/office/excel/2006/main">
          <x14:cfRule type="expression" priority="108" id="{3A32CF10-EB62-4FFA-9540-7846DD780E26}">
            <xm:f>$N$48&lt;&gt;'Descriptif_collecte_N-1'!$N$48</xm:f>
            <x14:dxf>
              <font>
                <b/>
                <i val="0"/>
                <color theme="0"/>
              </font>
              <fill>
                <patternFill>
                  <fgColor indexed="64"/>
                  <bgColor rgb="FFFF0000"/>
                </patternFill>
              </fill>
            </x14:dxf>
          </x14:cfRule>
          <xm:sqref>N48:P48</xm:sqref>
        </x14:conditionalFormatting>
        <x14:conditionalFormatting xmlns:xm="http://schemas.microsoft.com/office/excel/2006/main">
          <x14:cfRule type="expression" priority="107" id="{B765E2AB-A144-43A2-9CCF-AD139D2FC117}">
            <xm:f>$N$50&lt;&gt;'Descriptif_collecte_N-1'!$N$50</xm:f>
            <x14:dxf>
              <font>
                <b/>
                <i val="0"/>
                <color theme="0"/>
              </font>
              <fill>
                <patternFill>
                  <fgColor indexed="64"/>
                  <bgColor rgb="FFFF0000"/>
                </patternFill>
              </fill>
            </x14:dxf>
          </x14:cfRule>
          <xm:sqref>N50:P50</xm:sqref>
        </x14:conditionalFormatting>
        <x14:conditionalFormatting xmlns:xm="http://schemas.microsoft.com/office/excel/2006/main">
          <x14:cfRule type="expression" priority="106" id="{0D091FD8-1542-4C70-9C52-9A9829FC5B51}">
            <xm:f>$N$52&lt;&gt;'Descriptif_collecte_N-1'!$N$52</xm:f>
            <x14:dxf>
              <font>
                <b/>
                <i val="0"/>
                <color theme="0"/>
              </font>
              <fill>
                <patternFill>
                  <fgColor indexed="64"/>
                  <bgColor rgb="FFFF0000"/>
                </patternFill>
              </fill>
            </x14:dxf>
          </x14:cfRule>
          <xm:sqref>N52:P52</xm:sqref>
        </x14:conditionalFormatting>
        <x14:conditionalFormatting xmlns:xm="http://schemas.microsoft.com/office/excel/2006/main">
          <x14:cfRule type="expression" priority="105" id="{77648713-5A0A-49CA-B105-15B56F30F78D}">
            <xm:f>$Q$11&lt;&gt;'Descriptif_collecte_N-1'!$Q$11</xm:f>
            <x14:dxf>
              <font>
                <b/>
                <i val="0"/>
                <color theme="0"/>
              </font>
              <fill>
                <patternFill>
                  <fgColor indexed="64"/>
                  <bgColor rgb="FFFF0000"/>
                </patternFill>
              </fill>
            </x14:dxf>
          </x14:cfRule>
          <xm:sqref>Q11:S11</xm:sqref>
        </x14:conditionalFormatting>
        <x14:conditionalFormatting xmlns:xm="http://schemas.microsoft.com/office/excel/2006/main">
          <x14:cfRule type="expression" priority="104" id="{2E84784A-2B15-4E1D-A12C-165E80D93FEC}">
            <xm:f>$Q$15&lt;&gt;'Descriptif_collecte_N-1'!$Q$15</xm:f>
            <x14:dxf>
              <font>
                <b/>
                <i val="0"/>
                <color theme="0"/>
              </font>
              <fill>
                <patternFill>
                  <fgColor indexed="64"/>
                  <bgColor rgb="FFFF0000"/>
                </patternFill>
              </fill>
            </x14:dxf>
          </x14:cfRule>
          <xm:sqref>Q15:S15</xm:sqref>
        </x14:conditionalFormatting>
        <x14:conditionalFormatting xmlns:xm="http://schemas.microsoft.com/office/excel/2006/main">
          <x14:cfRule type="expression" priority="103" id="{284C21AA-1865-472B-B37B-4706E89D68CD}">
            <xm:f>$Q$16&lt;&gt;'Descriptif_collecte_N-1'!$Q$16</xm:f>
            <x14:dxf>
              <font>
                <b/>
                <i val="0"/>
                <color theme="0"/>
              </font>
              <fill>
                <patternFill>
                  <fgColor indexed="64"/>
                  <bgColor rgb="FFFF0000"/>
                </patternFill>
              </fill>
            </x14:dxf>
          </x14:cfRule>
          <xm:sqref>Q16:S16</xm:sqref>
        </x14:conditionalFormatting>
        <x14:conditionalFormatting xmlns:xm="http://schemas.microsoft.com/office/excel/2006/main">
          <x14:cfRule type="expression" priority="102" id="{29E8C8B1-9E4A-4450-85CB-2CDE19B79C52}">
            <xm:f>$Q$17&lt;&gt;'Descriptif_collecte_N-1'!$Q$17</xm:f>
            <x14:dxf>
              <font>
                <b/>
                <i val="0"/>
                <color theme="0"/>
              </font>
              <fill>
                <patternFill>
                  <fgColor indexed="64"/>
                  <bgColor rgb="FFFF0000"/>
                </patternFill>
              </fill>
            </x14:dxf>
          </x14:cfRule>
          <xm:sqref>Q17:S17</xm:sqref>
        </x14:conditionalFormatting>
        <x14:conditionalFormatting xmlns:xm="http://schemas.microsoft.com/office/excel/2006/main">
          <x14:cfRule type="expression" priority="101" id="{4B6B0398-35B2-44A2-BBCC-EFFBE5E5AAF1}">
            <xm:f>$Q$18&lt;&gt;'Descriptif_collecte_N-1'!$Q$18</xm:f>
            <x14:dxf>
              <font>
                <b/>
                <i val="0"/>
                <color theme="0"/>
              </font>
              <fill>
                <patternFill>
                  <fgColor indexed="64"/>
                  <bgColor rgb="FFFF0000"/>
                </patternFill>
              </fill>
            </x14:dxf>
          </x14:cfRule>
          <xm:sqref>Q18:S18</xm:sqref>
        </x14:conditionalFormatting>
        <x14:conditionalFormatting xmlns:xm="http://schemas.microsoft.com/office/excel/2006/main">
          <x14:cfRule type="expression" priority="100" id="{5F4CDCEC-91E0-4E28-AF97-ECDD0C2F114B}">
            <xm:f>$Q$19&lt;&gt;'Descriptif_collecte_N-1'!$Q$19</xm:f>
            <x14:dxf>
              <font>
                <b/>
                <i val="0"/>
                <color theme="0"/>
              </font>
              <fill>
                <patternFill>
                  <fgColor indexed="64"/>
                  <bgColor rgb="FFFF0000"/>
                </patternFill>
              </fill>
            </x14:dxf>
          </x14:cfRule>
          <xm:sqref>Q19:S19</xm:sqref>
        </x14:conditionalFormatting>
        <x14:conditionalFormatting xmlns:xm="http://schemas.microsoft.com/office/excel/2006/main">
          <x14:cfRule type="expression" priority="99" id="{2276D20A-4A88-4A25-836A-7EC22E463907}">
            <xm:f>$Q$20&lt;&gt;'Descriptif_collecte_N-1'!$Q$20</xm:f>
            <x14:dxf>
              <font>
                <b/>
                <i val="0"/>
                <color theme="0"/>
              </font>
              <fill>
                <patternFill>
                  <fgColor indexed="64"/>
                  <bgColor rgb="FFFF0000"/>
                </patternFill>
              </fill>
            </x14:dxf>
          </x14:cfRule>
          <xm:sqref>Q20:S20</xm:sqref>
        </x14:conditionalFormatting>
        <x14:conditionalFormatting xmlns:xm="http://schemas.microsoft.com/office/excel/2006/main">
          <x14:cfRule type="expression" priority="98" id="{0889EA2B-5772-4819-AFD1-7E9B6C43F178}">
            <xm:f>$Q$21&lt;&gt;'Descriptif_collecte_N-1'!$Q$21</xm:f>
            <x14:dxf>
              <font>
                <b/>
                <i val="0"/>
                <color theme="0"/>
              </font>
              <fill>
                <patternFill>
                  <fgColor indexed="64"/>
                  <bgColor rgb="FFFF0000"/>
                </patternFill>
              </fill>
            </x14:dxf>
          </x14:cfRule>
          <xm:sqref>Q21:S21</xm:sqref>
        </x14:conditionalFormatting>
        <x14:conditionalFormatting xmlns:xm="http://schemas.microsoft.com/office/excel/2006/main">
          <x14:cfRule type="expression" priority="97" id="{ACBAE542-57D5-4EA8-9A9D-853CFBD5DB4B}">
            <xm:f>$Q$22&lt;&gt;'Descriptif_collecte_N-1'!$Q$22</xm:f>
            <x14:dxf>
              <font>
                <b/>
                <i val="0"/>
                <color theme="0"/>
              </font>
              <fill>
                <patternFill>
                  <fgColor indexed="64"/>
                  <bgColor rgb="FFFF0000"/>
                </patternFill>
              </fill>
            </x14:dxf>
          </x14:cfRule>
          <xm:sqref>Q22:S22</xm:sqref>
        </x14:conditionalFormatting>
        <x14:conditionalFormatting xmlns:xm="http://schemas.microsoft.com/office/excel/2006/main">
          <x14:cfRule type="expression" priority="96" id="{8467A8B0-0B6B-4C49-A3F3-9A0FA87326D9}">
            <xm:f>$Q$23&lt;&gt;'Descriptif_collecte_N-1'!$Q$23</xm:f>
            <x14:dxf>
              <font>
                <b/>
                <i val="0"/>
                <color theme="0"/>
              </font>
              <fill>
                <patternFill>
                  <fgColor indexed="64"/>
                  <bgColor rgb="FFFF0000"/>
                </patternFill>
              </fill>
            </x14:dxf>
          </x14:cfRule>
          <xm:sqref>Q23:S23</xm:sqref>
        </x14:conditionalFormatting>
        <x14:conditionalFormatting xmlns:xm="http://schemas.microsoft.com/office/excel/2006/main">
          <x14:cfRule type="expression" priority="95" id="{C20A1CF4-EC52-4D65-93BB-3770CE25685F}">
            <xm:f>$Q$24&lt;&gt;'Descriptif_collecte_N-1'!$Q$24</xm:f>
            <x14:dxf>
              <font>
                <b/>
                <i val="0"/>
                <color theme="0"/>
              </font>
              <fill>
                <patternFill>
                  <fgColor indexed="64"/>
                  <bgColor rgb="FFFF0000"/>
                </patternFill>
              </fill>
            </x14:dxf>
          </x14:cfRule>
          <xm:sqref>Q24:S24</xm:sqref>
        </x14:conditionalFormatting>
        <x14:conditionalFormatting xmlns:xm="http://schemas.microsoft.com/office/excel/2006/main">
          <x14:cfRule type="expression" priority="94" id="{A25FDAF5-A9F6-4B0C-8A6A-4B6EEF99267C}">
            <xm:f>$Q$26&lt;&gt;'Descriptif_collecte_N-1'!$Q$26</xm:f>
            <x14:dxf>
              <font>
                <b/>
                <i val="0"/>
                <color theme="0"/>
              </font>
              <fill>
                <patternFill>
                  <fgColor indexed="64"/>
                  <bgColor rgb="FFFF0000"/>
                </patternFill>
              </fill>
            </x14:dxf>
          </x14:cfRule>
          <xm:sqref>Q26:S26</xm:sqref>
        </x14:conditionalFormatting>
        <x14:conditionalFormatting xmlns:xm="http://schemas.microsoft.com/office/excel/2006/main">
          <x14:cfRule type="expression" priority="93" id="{4992BF59-E303-4D18-A53A-7A933CB91B9E}">
            <xm:f>$Q$27&lt;&gt;'Descriptif_collecte_N-1'!$Q$27</xm:f>
            <x14:dxf>
              <font>
                <b/>
                <i val="0"/>
                <color theme="0"/>
              </font>
              <fill>
                <patternFill>
                  <fgColor indexed="64"/>
                  <bgColor rgb="FFFF0000"/>
                </patternFill>
              </fill>
            </x14:dxf>
          </x14:cfRule>
          <xm:sqref>Q27:S27</xm:sqref>
        </x14:conditionalFormatting>
        <x14:conditionalFormatting xmlns:xm="http://schemas.microsoft.com/office/excel/2006/main">
          <x14:cfRule type="expression" priority="92" id="{B741B338-ABF0-4841-B4D2-ECB3DFB5E8E5}">
            <xm:f>$Q$28&lt;&gt;'Descriptif_collecte_N-1'!$Q$28</xm:f>
            <x14:dxf>
              <font>
                <b/>
                <i val="0"/>
                <color theme="0"/>
              </font>
              <fill>
                <patternFill>
                  <fgColor indexed="64"/>
                  <bgColor rgb="FFFF0000"/>
                </patternFill>
              </fill>
            </x14:dxf>
          </x14:cfRule>
          <xm:sqref>Q28:S28</xm:sqref>
        </x14:conditionalFormatting>
        <x14:conditionalFormatting xmlns:xm="http://schemas.microsoft.com/office/excel/2006/main">
          <x14:cfRule type="expression" priority="91" id="{ABF448F5-EA3B-436D-902E-EE8DF4A63F13}">
            <xm:f>$Q$29&lt;&gt;'Descriptif_collecte_N-1'!$Q$29</xm:f>
            <x14:dxf>
              <font>
                <b/>
                <i val="0"/>
                <color theme="0"/>
              </font>
              <fill>
                <patternFill>
                  <fgColor indexed="64"/>
                  <bgColor rgb="FFFF0000"/>
                </patternFill>
              </fill>
            </x14:dxf>
          </x14:cfRule>
          <xm:sqref>Q29:S29</xm:sqref>
        </x14:conditionalFormatting>
        <x14:conditionalFormatting xmlns:xm="http://schemas.microsoft.com/office/excel/2006/main">
          <x14:cfRule type="expression" priority="90" id="{FE1ADC05-216A-4F25-8150-67D7E24B86C5}">
            <xm:f>$Q$30&lt;&gt;'Descriptif_collecte_N-1'!$Q$30</xm:f>
            <x14:dxf>
              <font>
                <b/>
                <i val="0"/>
                <color theme="0"/>
              </font>
              <fill>
                <patternFill>
                  <fgColor indexed="64"/>
                  <bgColor rgb="FFFF0000"/>
                </patternFill>
              </fill>
            </x14:dxf>
          </x14:cfRule>
          <xm:sqref>Q30:S30</xm:sqref>
        </x14:conditionalFormatting>
        <x14:conditionalFormatting xmlns:xm="http://schemas.microsoft.com/office/excel/2006/main">
          <x14:cfRule type="expression" priority="89" id="{8228C063-03D8-43FA-916C-27F81BFE1122}">
            <xm:f>$Q$31&lt;&gt;'Descriptif_collecte_N-1'!$Q$31</xm:f>
            <x14:dxf>
              <font>
                <b/>
                <i val="0"/>
                <color theme="0"/>
              </font>
              <fill>
                <patternFill>
                  <fgColor indexed="64"/>
                  <bgColor rgb="FFFF0000"/>
                </patternFill>
              </fill>
            </x14:dxf>
          </x14:cfRule>
          <xm:sqref>Q31:S31</xm:sqref>
        </x14:conditionalFormatting>
        <x14:conditionalFormatting xmlns:xm="http://schemas.microsoft.com/office/excel/2006/main">
          <x14:cfRule type="expression" priority="88" id="{EE3AD8E8-5797-4CB2-BA96-DDA48C22E5EF}">
            <xm:f>$Q$32&lt;&gt;'Descriptif_collecte_N-1'!$Q$32</xm:f>
            <x14:dxf>
              <font>
                <b/>
                <i val="0"/>
                <color theme="0"/>
              </font>
              <fill>
                <patternFill>
                  <fgColor indexed="64"/>
                  <bgColor rgb="FFFF0000"/>
                </patternFill>
              </fill>
            </x14:dxf>
          </x14:cfRule>
          <xm:sqref>Q32:S32</xm:sqref>
        </x14:conditionalFormatting>
        <x14:conditionalFormatting xmlns:xm="http://schemas.microsoft.com/office/excel/2006/main">
          <x14:cfRule type="expression" priority="87" id="{8DC1FEE6-C4E4-4534-BA32-E564C1C3AD22}">
            <xm:f>$Q$33&lt;&gt;'Descriptif_collecte_N-1'!$Q$33</xm:f>
            <x14:dxf>
              <font>
                <b/>
                <i val="0"/>
                <color theme="0"/>
              </font>
              <fill>
                <patternFill>
                  <fgColor indexed="64"/>
                  <bgColor rgb="FFFF0000"/>
                </patternFill>
              </fill>
            </x14:dxf>
          </x14:cfRule>
          <xm:sqref>Q33:S33</xm:sqref>
        </x14:conditionalFormatting>
        <x14:conditionalFormatting xmlns:xm="http://schemas.microsoft.com/office/excel/2006/main">
          <x14:cfRule type="expression" priority="86" id="{582A274D-970D-45AC-B8B2-9F0BA326F694}">
            <xm:f>$Q$34&lt;&gt;'Descriptif_collecte_N-1'!$Q$34</xm:f>
            <x14:dxf>
              <font>
                <b/>
                <i val="0"/>
                <color theme="0"/>
              </font>
              <fill>
                <patternFill>
                  <fgColor indexed="64"/>
                  <bgColor rgb="FFFF0000"/>
                </patternFill>
              </fill>
            </x14:dxf>
          </x14:cfRule>
          <xm:sqref>Q34:S34</xm:sqref>
        </x14:conditionalFormatting>
        <x14:conditionalFormatting xmlns:xm="http://schemas.microsoft.com/office/excel/2006/main">
          <x14:cfRule type="expression" priority="85" id="{CB1D9822-9D4D-4DBC-BC7B-A948451097B3}">
            <xm:f>$Q$35&lt;&gt;'Descriptif_collecte_N-1'!$Q$35</xm:f>
            <x14:dxf>
              <font>
                <b/>
                <i val="0"/>
                <color theme="0"/>
              </font>
              <fill>
                <patternFill>
                  <fgColor indexed="64"/>
                  <bgColor rgb="FFFF0000"/>
                </patternFill>
              </fill>
            </x14:dxf>
          </x14:cfRule>
          <xm:sqref>Q35:S35</xm:sqref>
        </x14:conditionalFormatting>
        <x14:conditionalFormatting xmlns:xm="http://schemas.microsoft.com/office/excel/2006/main">
          <x14:cfRule type="expression" priority="84" id="{DAF3F339-8948-43F2-B54B-534EC71B6FEF}">
            <xm:f>$Q$36&lt;&gt;'Descriptif_collecte_N-1'!$Q$36</xm:f>
            <x14:dxf>
              <font>
                <b/>
                <i val="0"/>
                <color theme="0"/>
              </font>
              <fill>
                <patternFill>
                  <fgColor indexed="64"/>
                  <bgColor rgb="FFFF0000"/>
                </patternFill>
              </fill>
            </x14:dxf>
          </x14:cfRule>
          <xm:sqref>Q36:S36</xm:sqref>
        </x14:conditionalFormatting>
        <x14:conditionalFormatting xmlns:xm="http://schemas.microsoft.com/office/excel/2006/main">
          <x14:cfRule type="expression" priority="83" id="{3B5BFA53-AF9A-4C4A-B435-A2BB85A9F1BA}">
            <xm:f>$Q$37&lt;&gt;'Descriptif_collecte_N-1'!$Q$37</xm:f>
            <x14:dxf>
              <font>
                <b/>
                <i val="0"/>
                <color theme="0"/>
              </font>
              <fill>
                <patternFill>
                  <fgColor indexed="64"/>
                  <bgColor rgb="FFFF0000"/>
                </patternFill>
              </fill>
            </x14:dxf>
          </x14:cfRule>
          <xm:sqref>Q37:S37</xm:sqref>
        </x14:conditionalFormatting>
        <x14:conditionalFormatting xmlns:xm="http://schemas.microsoft.com/office/excel/2006/main">
          <x14:cfRule type="expression" priority="82" id="{4783DA77-22D8-4FDC-B267-84CA25F5D616}">
            <xm:f>$Q$38&lt;&gt;'Descriptif_collecte_N-1'!$Q$38</xm:f>
            <x14:dxf>
              <font>
                <b/>
                <i val="0"/>
                <color theme="0"/>
              </font>
              <fill>
                <patternFill>
                  <fgColor indexed="64"/>
                  <bgColor rgb="FFFF0000"/>
                </patternFill>
              </fill>
            </x14:dxf>
          </x14:cfRule>
          <xm:sqref>Q38:S38</xm:sqref>
        </x14:conditionalFormatting>
        <x14:conditionalFormatting xmlns:xm="http://schemas.microsoft.com/office/excel/2006/main">
          <x14:cfRule type="expression" priority="81" id="{D6E621F8-721D-4A08-9B76-D13A130A0D02}">
            <xm:f>$Q$39&lt;&gt;'Descriptif_collecte_N-1'!$Q$39</xm:f>
            <x14:dxf>
              <font>
                <b/>
                <i val="0"/>
                <color theme="0"/>
              </font>
              <fill>
                <patternFill>
                  <fgColor indexed="64"/>
                  <bgColor rgb="FFFF0000"/>
                </patternFill>
              </fill>
            </x14:dxf>
          </x14:cfRule>
          <xm:sqref>Q39:S39</xm:sqref>
        </x14:conditionalFormatting>
        <x14:conditionalFormatting xmlns:xm="http://schemas.microsoft.com/office/excel/2006/main">
          <x14:cfRule type="expression" priority="80" id="{1944F5B6-6526-44C5-A780-F92DA2DCDAAA}">
            <xm:f>$Q$40&lt;&gt;'Descriptif_collecte_N-1'!$Q$40</xm:f>
            <x14:dxf>
              <font>
                <b/>
                <i val="0"/>
                <color theme="0"/>
              </font>
              <fill>
                <patternFill>
                  <fgColor indexed="64"/>
                  <bgColor rgb="FFFF0000"/>
                </patternFill>
              </fill>
            </x14:dxf>
          </x14:cfRule>
          <xm:sqref>Q40:S40</xm:sqref>
        </x14:conditionalFormatting>
        <x14:conditionalFormatting xmlns:xm="http://schemas.microsoft.com/office/excel/2006/main">
          <x14:cfRule type="expression" priority="79" id="{88D2B646-2B63-4B06-BB99-96C9D7DB694C}">
            <xm:f>$Q$41&lt;&gt;'Descriptif_collecte_N-1'!$Q$41</xm:f>
            <x14:dxf>
              <font>
                <b/>
                <i val="0"/>
                <color theme="0"/>
              </font>
              <fill>
                <patternFill>
                  <fgColor indexed="64"/>
                  <bgColor rgb="FFFF0000"/>
                </patternFill>
              </fill>
            </x14:dxf>
          </x14:cfRule>
          <xm:sqref>Q41:S41</xm:sqref>
        </x14:conditionalFormatting>
        <x14:conditionalFormatting xmlns:xm="http://schemas.microsoft.com/office/excel/2006/main">
          <x14:cfRule type="expression" priority="78" id="{E53CA0EB-9B55-4483-B00A-7E3C52CC943B}">
            <xm:f>$Q$42&lt;&gt;'Descriptif_collecte_N-1'!$Q$42</xm:f>
            <x14:dxf>
              <font>
                <b/>
                <i val="0"/>
                <color theme="0"/>
              </font>
              <fill>
                <patternFill>
                  <fgColor indexed="64"/>
                  <bgColor rgb="FFFF0000"/>
                </patternFill>
              </fill>
            </x14:dxf>
          </x14:cfRule>
          <xm:sqref>Q42:S42</xm:sqref>
        </x14:conditionalFormatting>
        <x14:conditionalFormatting xmlns:xm="http://schemas.microsoft.com/office/excel/2006/main">
          <x14:cfRule type="expression" priority="77" id="{8E8F01EE-B417-4FA3-B77E-98C6524D621B}">
            <xm:f>$Q$43&lt;&gt;'Descriptif_collecte_N-1'!$Q$43</xm:f>
            <x14:dxf>
              <font>
                <b/>
                <i val="0"/>
                <color theme="0"/>
              </font>
              <fill>
                <patternFill>
                  <fgColor indexed="64"/>
                  <bgColor rgb="FFFF0000"/>
                </patternFill>
              </fill>
            </x14:dxf>
          </x14:cfRule>
          <xm:sqref>Q43:S43</xm:sqref>
        </x14:conditionalFormatting>
        <x14:conditionalFormatting xmlns:xm="http://schemas.microsoft.com/office/excel/2006/main">
          <x14:cfRule type="expression" priority="76" id="{DC1C345B-BA6B-4393-B07C-BA6743705359}">
            <xm:f>$Q$45&lt;&gt;'Descriptif_collecte_N-1'!$Q$45</xm:f>
            <x14:dxf>
              <font>
                <b/>
                <i val="0"/>
                <color theme="0"/>
              </font>
              <fill>
                <patternFill>
                  <fgColor indexed="64"/>
                  <bgColor rgb="FFFF0000"/>
                </patternFill>
              </fill>
            </x14:dxf>
          </x14:cfRule>
          <xm:sqref>Q45:S45</xm:sqref>
        </x14:conditionalFormatting>
        <x14:conditionalFormatting xmlns:xm="http://schemas.microsoft.com/office/excel/2006/main">
          <x14:cfRule type="expression" priority="75" id="{C3A9E852-59A6-4F74-B6B9-A7DEA767D00E}">
            <xm:f>$Q$46&lt;&gt;'Descriptif_collecte_N-1'!$Q$46</xm:f>
            <x14:dxf>
              <font>
                <b/>
                <i val="0"/>
                <color theme="0"/>
              </font>
              <fill>
                <patternFill>
                  <fgColor indexed="64"/>
                  <bgColor rgb="FFFF0000"/>
                </patternFill>
              </fill>
            </x14:dxf>
          </x14:cfRule>
          <xm:sqref>Q46:S46</xm:sqref>
        </x14:conditionalFormatting>
        <x14:conditionalFormatting xmlns:xm="http://schemas.microsoft.com/office/excel/2006/main">
          <x14:cfRule type="expression" priority="74" id="{588A5BD9-9FC3-4F7F-BACE-92D0CC2F95BA}">
            <xm:f>$Q$47&lt;&gt;'Descriptif_collecte_N-1'!$Q$47</xm:f>
            <x14:dxf>
              <font>
                <b/>
                <i val="0"/>
                <color theme="0"/>
              </font>
              <fill>
                <patternFill>
                  <fgColor indexed="64"/>
                  <bgColor rgb="FFFF0000"/>
                </patternFill>
              </fill>
            </x14:dxf>
          </x14:cfRule>
          <xm:sqref>Q47:S47</xm:sqref>
        </x14:conditionalFormatting>
        <x14:conditionalFormatting xmlns:xm="http://schemas.microsoft.com/office/excel/2006/main">
          <x14:cfRule type="expression" priority="73" id="{AC4D6D55-9A19-40D4-BCEA-57141A9FDA0B}">
            <xm:f>$Q$48&lt;&gt;'Descriptif_collecte_N-1'!$Q$48</xm:f>
            <x14:dxf>
              <font>
                <b/>
                <i val="0"/>
                <color theme="0"/>
              </font>
              <fill>
                <patternFill>
                  <fgColor indexed="64"/>
                  <bgColor rgb="FFFF0000"/>
                </patternFill>
              </fill>
            </x14:dxf>
          </x14:cfRule>
          <xm:sqref>Q48:S48</xm:sqref>
        </x14:conditionalFormatting>
        <x14:conditionalFormatting xmlns:xm="http://schemas.microsoft.com/office/excel/2006/main">
          <x14:cfRule type="expression" priority="72" id="{68CBCC4A-55CA-4498-98A4-E37161D7C8AE}">
            <xm:f>$Q$50&lt;&gt;'Descriptif_collecte_N-1'!$Q$50</xm:f>
            <x14:dxf>
              <font>
                <b/>
                <i val="0"/>
                <color theme="0"/>
              </font>
              <fill>
                <patternFill>
                  <fgColor indexed="64"/>
                  <bgColor rgb="FFFF0000"/>
                </patternFill>
              </fill>
            </x14:dxf>
          </x14:cfRule>
          <xm:sqref>Q50:S50</xm:sqref>
        </x14:conditionalFormatting>
        <x14:conditionalFormatting xmlns:xm="http://schemas.microsoft.com/office/excel/2006/main">
          <x14:cfRule type="expression" priority="71" id="{D345160A-8AE2-495E-8417-171E0B96C37B}">
            <xm:f>$Q$52&lt;&gt;'Descriptif_collecte_N-1'!$Q$52</xm:f>
            <x14:dxf>
              <font>
                <b/>
                <i val="0"/>
                <color theme="0"/>
              </font>
              <fill>
                <patternFill>
                  <fgColor indexed="64"/>
                  <bgColor rgb="FFFF0000"/>
                </patternFill>
              </fill>
            </x14:dxf>
          </x14:cfRule>
          <xm:sqref>Q52:S52</xm:sqref>
        </x14:conditionalFormatting>
        <x14:conditionalFormatting xmlns:xm="http://schemas.microsoft.com/office/excel/2006/main">
          <x14:cfRule type="expression" priority="70" id="{B6C7AC40-31F1-404C-A082-C94D272D49B4}">
            <xm:f>$T$11&lt;&gt;'Descriptif_collecte_N-1'!$T$11</xm:f>
            <x14:dxf>
              <font>
                <b/>
                <i val="0"/>
                <color theme="0"/>
              </font>
              <fill>
                <patternFill>
                  <fgColor indexed="64"/>
                  <bgColor rgb="FFFF0000"/>
                </patternFill>
              </fill>
            </x14:dxf>
          </x14:cfRule>
          <xm:sqref>T11:V11</xm:sqref>
        </x14:conditionalFormatting>
        <x14:conditionalFormatting xmlns:xm="http://schemas.microsoft.com/office/excel/2006/main">
          <x14:cfRule type="expression" priority="69" id="{FF59C4B2-0C70-461C-B2D9-1AE25340DCA9}">
            <xm:f>$T$15&lt;&gt;'Descriptif_collecte_N-1'!$T$15</xm:f>
            <x14:dxf>
              <font>
                <b/>
                <i val="0"/>
                <color theme="0"/>
              </font>
              <fill>
                <patternFill>
                  <fgColor indexed="64"/>
                  <bgColor rgb="FFFF0000"/>
                </patternFill>
              </fill>
            </x14:dxf>
          </x14:cfRule>
          <xm:sqref>T15:V15</xm:sqref>
        </x14:conditionalFormatting>
        <x14:conditionalFormatting xmlns:xm="http://schemas.microsoft.com/office/excel/2006/main">
          <x14:cfRule type="expression" priority="68" id="{BE687E18-8F31-466F-A195-C9B7B49DBB95}">
            <xm:f>$T$16&lt;&gt;'Descriptif_collecte_N-1'!$T$16</xm:f>
            <x14:dxf>
              <font>
                <b/>
                <i val="0"/>
                <color theme="0"/>
              </font>
              <fill>
                <patternFill>
                  <fgColor indexed="64"/>
                  <bgColor rgb="FFFF0000"/>
                </patternFill>
              </fill>
            </x14:dxf>
          </x14:cfRule>
          <xm:sqref>T16:V16</xm:sqref>
        </x14:conditionalFormatting>
        <x14:conditionalFormatting xmlns:xm="http://schemas.microsoft.com/office/excel/2006/main">
          <x14:cfRule type="expression" priority="67" id="{DA11AB6D-A805-412E-A248-BF19DE87D322}">
            <xm:f>$T$17&lt;&gt;'Descriptif_collecte_N-1'!$T$17</xm:f>
            <x14:dxf>
              <font>
                <b/>
                <i val="0"/>
                <color theme="0"/>
              </font>
              <fill>
                <patternFill>
                  <fgColor indexed="64"/>
                  <bgColor rgb="FFFF0000"/>
                </patternFill>
              </fill>
            </x14:dxf>
          </x14:cfRule>
          <xm:sqref>T17:V17</xm:sqref>
        </x14:conditionalFormatting>
        <x14:conditionalFormatting xmlns:xm="http://schemas.microsoft.com/office/excel/2006/main">
          <x14:cfRule type="expression" priority="66" id="{EF74C105-43F6-40B0-B110-606A01F377DA}">
            <xm:f>$T$18&lt;&gt;'Descriptif_collecte_N-1'!$T$18</xm:f>
            <x14:dxf>
              <font>
                <b/>
                <i val="0"/>
                <color theme="0"/>
              </font>
              <fill>
                <patternFill>
                  <fgColor indexed="64"/>
                  <bgColor rgb="FFFF0000"/>
                </patternFill>
              </fill>
            </x14:dxf>
          </x14:cfRule>
          <xm:sqref>T18:V18</xm:sqref>
        </x14:conditionalFormatting>
        <x14:conditionalFormatting xmlns:xm="http://schemas.microsoft.com/office/excel/2006/main">
          <x14:cfRule type="expression" priority="65" id="{BFD3A050-0B91-47FF-99D5-EF04DB14115F}">
            <xm:f>$T$19&lt;&gt;'Descriptif_collecte_N-1'!$T$19</xm:f>
            <x14:dxf>
              <font>
                <b/>
                <i val="0"/>
                <color theme="0"/>
              </font>
              <fill>
                <patternFill>
                  <fgColor indexed="64"/>
                  <bgColor rgb="FFFF0000"/>
                </patternFill>
              </fill>
            </x14:dxf>
          </x14:cfRule>
          <xm:sqref>T19:V19</xm:sqref>
        </x14:conditionalFormatting>
        <x14:conditionalFormatting xmlns:xm="http://schemas.microsoft.com/office/excel/2006/main">
          <x14:cfRule type="expression" priority="64" id="{2AE1CE0B-2CB0-4873-9A89-59DD107D72AB}">
            <xm:f>$T$20&lt;&gt;'Descriptif_collecte_N-1'!$T$20</xm:f>
            <x14:dxf>
              <font>
                <b/>
                <i val="0"/>
                <color theme="0"/>
              </font>
              <fill>
                <patternFill>
                  <fgColor indexed="64"/>
                  <bgColor rgb="FFFF0000"/>
                </patternFill>
              </fill>
            </x14:dxf>
          </x14:cfRule>
          <xm:sqref>T20:V20</xm:sqref>
        </x14:conditionalFormatting>
        <x14:conditionalFormatting xmlns:xm="http://schemas.microsoft.com/office/excel/2006/main">
          <x14:cfRule type="expression" priority="63" id="{273550F1-D5D2-40A6-997A-2368A93A3366}">
            <xm:f>$T$21&lt;&gt;'Descriptif_collecte_N-1'!$T$21</xm:f>
            <x14:dxf>
              <font>
                <b/>
                <i val="0"/>
                <color theme="0"/>
              </font>
              <fill>
                <patternFill>
                  <fgColor indexed="64"/>
                  <bgColor rgb="FFFF0000"/>
                </patternFill>
              </fill>
            </x14:dxf>
          </x14:cfRule>
          <xm:sqref>T21:V21</xm:sqref>
        </x14:conditionalFormatting>
        <x14:conditionalFormatting xmlns:xm="http://schemas.microsoft.com/office/excel/2006/main">
          <x14:cfRule type="expression" priority="62" id="{C68B6CED-6BEB-4124-95F6-0F5215AF6140}">
            <xm:f>$T$22&lt;&gt;'Descriptif_collecte_N-1'!$T$22</xm:f>
            <x14:dxf>
              <font>
                <b/>
                <i val="0"/>
                <color theme="0"/>
              </font>
              <fill>
                <patternFill>
                  <fgColor indexed="64"/>
                  <bgColor rgb="FFFF0000"/>
                </patternFill>
              </fill>
            </x14:dxf>
          </x14:cfRule>
          <xm:sqref>T22:V22</xm:sqref>
        </x14:conditionalFormatting>
        <x14:conditionalFormatting xmlns:xm="http://schemas.microsoft.com/office/excel/2006/main">
          <x14:cfRule type="expression" priority="61" id="{2FF53E92-9E0E-4B97-BAED-C8D245685205}">
            <xm:f>$T$23&lt;&gt;'Descriptif_collecte_N-1'!$T$23</xm:f>
            <x14:dxf>
              <font>
                <b/>
                <i val="0"/>
                <color theme="0"/>
              </font>
              <fill>
                <patternFill>
                  <fgColor indexed="64"/>
                  <bgColor rgb="FFFF0000"/>
                </patternFill>
              </fill>
            </x14:dxf>
          </x14:cfRule>
          <xm:sqref>T23:V23</xm:sqref>
        </x14:conditionalFormatting>
        <x14:conditionalFormatting xmlns:xm="http://schemas.microsoft.com/office/excel/2006/main">
          <x14:cfRule type="expression" priority="60" id="{933F1BD7-1F6C-410A-BE4B-2E1694B6C83C}">
            <xm:f>$T$24&lt;&gt;'Descriptif_collecte_N-1'!$T$24</xm:f>
            <x14:dxf>
              <font>
                <b/>
                <i val="0"/>
                <color theme="0"/>
              </font>
              <fill>
                <patternFill>
                  <fgColor indexed="64"/>
                  <bgColor rgb="FFFF0000"/>
                </patternFill>
              </fill>
            </x14:dxf>
          </x14:cfRule>
          <xm:sqref>T24:V24</xm:sqref>
        </x14:conditionalFormatting>
        <x14:conditionalFormatting xmlns:xm="http://schemas.microsoft.com/office/excel/2006/main">
          <x14:cfRule type="expression" priority="59" id="{7EDD7347-D1BB-459B-A129-9999A05852E3}">
            <xm:f>$T$26&lt;&gt;'Descriptif_collecte_N-1'!$T$26</xm:f>
            <x14:dxf>
              <font>
                <b/>
                <i val="0"/>
                <color theme="0"/>
              </font>
              <fill>
                <patternFill>
                  <fgColor indexed="64"/>
                  <bgColor rgb="FFFF0000"/>
                </patternFill>
              </fill>
            </x14:dxf>
          </x14:cfRule>
          <xm:sqref>T26:V26</xm:sqref>
        </x14:conditionalFormatting>
        <x14:conditionalFormatting xmlns:xm="http://schemas.microsoft.com/office/excel/2006/main">
          <x14:cfRule type="expression" priority="58" id="{D84C001E-26E4-48AA-9496-73B5D24D2B1A}">
            <xm:f>$T$27&lt;&gt;'Descriptif_collecte_N-1'!$T$27</xm:f>
            <x14:dxf>
              <font>
                <b/>
                <i val="0"/>
                <color theme="0"/>
              </font>
              <fill>
                <patternFill>
                  <fgColor indexed="64"/>
                  <bgColor rgb="FFFF0000"/>
                </patternFill>
              </fill>
            </x14:dxf>
          </x14:cfRule>
          <xm:sqref>T27:V27</xm:sqref>
        </x14:conditionalFormatting>
        <x14:conditionalFormatting xmlns:xm="http://schemas.microsoft.com/office/excel/2006/main">
          <x14:cfRule type="expression" priority="57" id="{51BA109B-0FE4-4F22-9C75-33C6343A3182}">
            <xm:f>$T$28&lt;&gt;'Descriptif_collecte_N-1'!$T$28</xm:f>
            <x14:dxf>
              <font>
                <b/>
                <i val="0"/>
                <color theme="0"/>
              </font>
              <fill>
                <patternFill>
                  <fgColor indexed="64"/>
                  <bgColor rgb="FFFF0000"/>
                </patternFill>
              </fill>
            </x14:dxf>
          </x14:cfRule>
          <xm:sqref>T28:V28</xm:sqref>
        </x14:conditionalFormatting>
        <x14:conditionalFormatting xmlns:xm="http://schemas.microsoft.com/office/excel/2006/main">
          <x14:cfRule type="expression" priority="56" id="{EFA08DEA-7695-4406-87BE-2042A0A6B2DC}">
            <xm:f>$T$29&lt;&gt;'Descriptif_collecte_N-1'!$T$29</xm:f>
            <x14:dxf>
              <font>
                <b/>
                <i val="0"/>
                <color theme="0"/>
              </font>
              <fill>
                <patternFill>
                  <fgColor indexed="64"/>
                  <bgColor rgb="FFFF0000"/>
                </patternFill>
              </fill>
            </x14:dxf>
          </x14:cfRule>
          <xm:sqref>T29:V29</xm:sqref>
        </x14:conditionalFormatting>
        <x14:conditionalFormatting xmlns:xm="http://schemas.microsoft.com/office/excel/2006/main">
          <x14:cfRule type="expression" priority="55" id="{7E174601-8A77-4EB7-A54C-13E4EB67F01F}">
            <xm:f>$T$30&lt;&gt;'Descriptif_collecte_N-1'!$T$30</xm:f>
            <x14:dxf>
              <font>
                <b/>
                <i val="0"/>
                <color theme="0"/>
              </font>
              <fill>
                <patternFill>
                  <fgColor indexed="64"/>
                  <bgColor rgb="FFFF0000"/>
                </patternFill>
              </fill>
            </x14:dxf>
          </x14:cfRule>
          <xm:sqref>T30:V30</xm:sqref>
        </x14:conditionalFormatting>
        <x14:conditionalFormatting xmlns:xm="http://schemas.microsoft.com/office/excel/2006/main">
          <x14:cfRule type="expression" priority="54" id="{797796CF-2AB7-43E3-94FC-7A2031376E8A}">
            <xm:f>$T$31&lt;&gt;'Descriptif_collecte_N-1'!$T$31</xm:f>
            <x14:dxf>
              <font>
                <b/>
                <i val="0"/>
                <color theme="0"/>
              </font>
              <fill>
                <patternFill>
                  <fgColor indexed="64"/>
                  <bgColor rgb="FFFF0000"/>
                </patternFill>
              </fill>
            </x14:dxf>
          </x14:cfRule>
          <xm:sqref>T31:V31</xm:sqref>
        </x14:conditionalFormatting>
        <x14:conditionalFormatting xmlns:xm="http://schemas.microsoft.com/office/excel/2006/main">
          <x14:cfRule type="expression" priority="53" id="{7FD4FB8B-2B96-45AD-ADBD-28DD5DA56261}">
            <xm:f>$T$32&lt;&gt;'Descriptif_collecte_N-1'!$T$32</xm:f>
            <x14:dxf>
              <font>
                <b/>
                <i val="0"/>
                <color theme="0"/>
              </font>
              <fill>
                <patternFill>
                  <fgColor indexed="64"/>
                  <bgColor rgb="FFFF0000"/>
                </patternFill>
              </fill>
            </x14:dxf>
          </x14:cfRule>
          <xm:sqref>T32:V32</xm:sqref>
        </x14:conditionalFormatting>
        <x14:conditionalFormatting xmlns:xm="http://schemas.microsoft.com/office/excel/2006/main">
          <x14:cfRule type="expression" priority="52" id="{30063FC5-8A4A-449C-9A03-83DF9EEADD8F}">
            <xm:f>$T$33&lt;&gt;'Descriptif_collecte_N-1'!$T$33</xm:f>
            <x14:dxf>
              <font>
                <b/>
                <i val="0"/>
                <color theme="0"/>
              </font>
              <fill>
                <patternFill>
                  <fgColor indexed="64"/>
                  <bgColor rgb="FFFF0000"/>
                </patternFill>
              </fill>
            </x14:dxf>
          </x14:cfRule>
          <xm:sqref>T33:V33</xm:sqref>
        </x14:conditionalFormatting>
        <x14:conditionalFormatting xmlns:xm="http://schemas.microsoft.com/office/excel/2006/main">
          <x14:cfRule type="expression" priority="51" id="{272AC88B-3D52-46B8-905D-C73E15A24BCF}">
            <xm:f>$T$34&lt;&gt;'Descriptif_collecte_N-1'!$T$34</xm:f>
            <x14:dxf>
              <font>
                <b/>
                <i val="0"/>
                <color theme="0"/>
              </font>
              <fill>
                <patternFill>
                  <fgColor indexed="64"/>
                  <bgColor rgb="FFFF0000"/>
                </patternFill>
              </fill>
            </x14:dxf>
          </x14:cfRule>
          <xm:sqref>T34:V34</xm:sqref>
        </x14:conditionalFormatting>
        <x14:conditionalFormatting xmlns:xm="http://schemas.microsoft.com/office/excel/2006/main">
          <x14:cfRule type="expression" priority="50" id="{63027F92-5808-443D-B608-2B621F94E244}">
            <xm:f>$T$35&lt;&gt;'Descriptif_collecte_N-1'!$T$35</xm:f>
            <x14:dxf>
              <font>
                <b/>
                <i val="0"/>
                <color theme="0"/>
              </font>
              <fill>
                <patternFill>
                  <fgColor indexed="64"/>
                  <bgColor rgb="FFFF0000"/>
                </patternFill>
              </fill>
            </x14:dxf>
          </x14:cfRule>
          <xm:sqref>T35:V35</xm:sqref>
        </x14:conditionalFormatting>
        <x14:conditionalFormatting xmlns:xm="http://schemas.microsoft.com/office/excel/2006/main">
          <x14:cfRule type="expression" priority="49" id="{ACC6415F-AFF3-4CF2-BE81-43C75087E329}">
            <xm:f>$T$36&lt;&gt;'Descriptif_collecte_N-1'!$T$36</xm:f>
            <x14:dxf>
              <font>
                <b/>
                <i val="0"/>
                <color theme="0"/>
              </font>
              <fill>
                <patternFill>
                  <fgColor indexed="64"/>
                  <bgColor rgb="FFFF0000"/>
                </patternFill>
              </fill>
            </x14:dxf>
          </x14:cfRule>
          <xm:sqref>T36:V36</xm:sqref>
        </x14:conditionalFormatting>
        <x14:conditionalFormatting xmlns:xm="http://schemas.microsoft.com/office/excel/2006/main">
          <x14:cfRule type="expression" priority="48" id="{F146863A-9733-461A-B539-DF657AF2A5C3}">
            <xm:f>$T$37&lt;&gt;'Descriptif_collecte_N-1'!$T$37</xm:f>
            <x14:dxf>
              <font>
                <b/>
                <i val="0"/>
                <color theme="0"/>
              </font>
              <fill>
                <patternFill>
                  <fgColor indexed="64"/>
                  <bgColor rgb="FFFF0000"/>
                </patternFill>
              </fill>
            </x14:dxf>
          </x14:cfRule>
          <xm:sqref>T37:V37</xm:sqref>
        </x14:conditionalFormatting>
        <x14:conditionalFormatting xmlns:xm="http://schemas.microsoft.com/office/excel/2006/main">
          <x14:cfRule type="expression" priority="47" id="{F1C074D8-EB7F-4032-AD8C-F654450582CD}">
            <xm:f>$T$38&lt;&gt;'Descriptif_collecte_N-1'!$T$38</xm:f>
            <x14:dxf>
              <font>
                <b/>
                <i val="0"/>
                <color theme="0"/>
              </font>
              <fill>
                <patternFill>
                  <fgColor indexed="64"/>
                  <bgColor rgb="FFFF0000"/>
                </patternFill>
              </fill>
            </x14:dxf>
          </x14:cfRule>
          <xm:sqref>T38:V38</xm:sqref>
        </x14:conditionalFormatting>
        <x14:conditionalFormatting xmlns:xm="http://schemas.microsoft.com/office/excel/2006/main">
          <x14:cfRule type="expression" priority="46" id="{2628968A-F5E5-453E-BC3D-D02DD9CFFCFA}">
            <xm:f>$T$39&lt;&gt;'Descriptif_collecte_N-1'!$T$39</xm:f>
            <x14:dxf>
              <font>
                <b/>
                <i val="0"/>
                <color theme="0"/>
              </font>
              <fill>
                <patternFill>
                  <fgColor indexed="64"/>
                  <bgColor rgb="FFFF0000"/>
                </patternFill>
              </fill>
            </x14:dxf>
          </x14:cfRule>
          <xm:sqref>T39:V39</xm:sqref>
        </x14:conditionalFormatting>
        <x14:conditionalFormatting xmlns:xm="http://schemas.microsoft.com/office/excel/2006/main">
          <x14:cfRule type="expression" priority="45" id="{0D3397CD-37E2-48E9-B31D-196B4C7B63D5}">
            <xm:f>$T$40&lt;&gt;'Descriptif_collecte_N-1'!$T$40</xm:f>
            <x14:dxf>
              <font>
                <b/>
                <i val="0"/>
                <color theme="0"/>
              </font>
              <fill>
                <patternFill>
                  <fgColor indexed="64"/>
                  <bgColor rgb="FFFF0000"/>
                </patternFill>
              </fill>
            </x14:dxf>
          </x14:cfRule>
          <xm:sqref>T40:V40</xm:sqref>
        </x14:conditionalFormatting>
        <x14:conditionalFormatting xmlns:xm="http://schemas.microsoft.com/office/excel/2006/main">
          <x14:cfRule type="expression" priority="44" id="{5C903CE9-650F-4F1F-BC87-E2254C4B8D98}">
            <xm:f>$T$41&lt;&gt;'Descriptif_collecte_N-1'!$T$41</xm:f>
            <x14:dxf>
              <font>
                <b/>
                <i val="0"/>
                <color theme="0"/>
              </font>
              <fill>
                <patternFill>
                  <fgColor indexed="64"/>
                  <bgColor rgb="FFFF0000"/>
                </patternFill>
              </fill>
            </x14:dxf>
          </x14:cfRule>
          <xm:sqref>T41:V41</xm:sqref>
        </x14:conditionalFormatting>
        <x14:conditionalFormatting xmlns:xm="http://schemas.microsoft.com/office/excel/2006/main">
          <x14:cfRule type="expression" priority="43" id="{456C7DA1-BBEE-48C6-AB12-A268CC4D46DD}">
            <xm:f>$T$42&lt;&gt;'Descriptif_collecte_N-1'!$T$42</xm:f>
            <x14:dxf>
              <font>
                <b/>
                <i val="0"/>
                <color theme="0"/>
              </font>
              <fill>
                <patternFill>
                  <fgColor indexed="64"/>
                  <bgColor rgb="FFFF0000"/>
                </patternFill>
              </fill>
            </x14:dxf>
          </x14:cfRule>
          <xm:sqref>T42:V42</xm:sqref>
        </x14:conditionalFormatting>
        <x14:conditionalFormatting xmlns:xm="http://schemas.microsoft.com/office/excel/2006/main">
          <x14:cfRule type="expression" priority="42" id="{0367A316-13A7-4515-AD9B-1F4E27DB385E}">
            <xm:f>$T$43&lt;&gt;'Descriptif_collecte_N-1'!$T$43</xm:f>
            <x14:dxf>
              <font>
                <b/>
                <i val="0"/>
                <color theme="0"/>
              </font>
              <fill>
                <patternFill>
                  <fgColor indexed="64"/>
                  <bgColor rgb="FFFF0000"/>
                </patternFill>
              </fill>
            </x14:dxf>
          </x14:cfRule>
          <xm:sqref>T43:V43</xm:sqref>
        </x14:conditionalFormatting>
        <x14:conditionalFormatting xmlns:xm="http://schemas.microsoft.com/office/excel/2006/main">
          <x14:cfRule type="expression" priority="41" id="{0CB88976-8AD4-4B25-8791-7BE8B2BE616E}">
            <xm:f>$T$45&lt;&gt;'Descriptif_collecte_N-1'!$T$45</xm:f>
            <x14:dxf>
              <font>
                <b/>
                <i val="0"/>
                <color theme="0"/>
              </font>
              <fill>
                <patternFill>
                  <fgColor indexed="64"/>
                  <bgColor rgb="FFFF0000"/>
                </patternFill>
              </fill>
            </x14:dxf>
          </x14:cfRule>
          <xm:sqref>T45:V45</xm:sqref>
        </x14:conditionalFormatting>
        <x14:conditionalFormatting xmlns:xm="http://schemas.microsoft.com/office/excel/2006/main">
          <x14:cfRule type="expression" priority="40" id="{396E2DB4-1CCE-417B-B620-5EB401E6548C}">
            <xm:f>$T$46&lt;&gt;'Descriptif_collecte_N-1'!$T$46</xm:f>
            <x14:dxf>
              <font>
                <b/>
                <i val="0"/>
                <color theme="0"/>
              </font>
              <fill>
                <patternFill>
                  <fgColor indexed="64"/>
                  <bgColor rgb="FFFF0000"/>
                </patternFill>
              </fill>
            </x14:dxf>
          </x14:cfRule>
          <xm:sqref>T46:V46</xm:sqref>
        </x14:conditionalFormatting>
        <x14:conditionalFormatting xmlns:xm="http://schemas.microsoft.com/office/excel/2006/main">
          <x14:cfRule type="expression" priority="39" id="{6356DBB7-AB85-42A2-A984-7185EEF64915}">
            <xm:f>$T$47&lt;&gt;'Descriptif_collecte_N-1'!$T$47</xm:f>
            <x14:dxf>
              <font>
                <b/>
                <i val="0"/>
                <color theme="0"/>
              </font>
              <fill>
                <patternFill>
                  <fgColor indexed="64"/>
                  <bgColor rgb="FFFF0000"/>
                </patternFill>
              </fill>
            </x14:dxf>
          </x14:cfRule>
          <xm:sqref>T47:V47</xm:sqref>
        </x14:conditionalFormatting>
        <x14:conditionalFormatting xmlns:xm="http://schemas.microsoft.com/office/excel/2006/main">
          <x14:cfRule type="expression" priority="38" id="{77A72855-F743-4F52-9F40-9668AD8DF578}">
            <xm:f>$T$48&lt;&gt;'Descriptif_collecte_N-1'!$T$48</xm:f>
            <x14:dxf>
              <font>
                <b/>
                <i val="0"/>
                <color theme="0"/>
              </font>
              <fill>
                <patternFill>
                  <fgColor indexed="64"/>
                  <bgColor rgb="FFFF0000"/>
                </patternFill>
              </fill>
            </x14:dxf>
          </x14:cfRule>
          <xm:sqref>T48:V48</xm:sqref>
        </x14:conditionalFormatting>
        <x14:conditionalFormatting xmlns:xm="http://schemas.microsoft.com/office/excel/2006/main">
          <x14:cfRule type="expression" priority="37" id="{CC5BE58F-86F6-4C80-A4C4-8CEA40C32254}">
            <xm:f>$T$50&lt;&gt;'Descriptif_collecte_N-1'!$T$50</xm:f>
            <x14:dxf>
              <font>
                <b/>
                <i val="0"/>
                <color theme="0"/>
              </font>
              <fill>
                <patternFill>
                  <fgColor indexed="64"/>
                  <bgColor rgb="FFFF0000"/>
                </patternFill>
              </fill>
            </x14:dxf>
          </x14:cfRule>
          <xm:sqref>T50:V50</xm:sqref>
        </x14:conditionalFormatting>
        <x14:conditionalFormatting xmlns:xm="http://schemas.microsoft.com/office/excel/2006/main">
          <x14:cfRule type="expression" priority="36" id="{ABF15E9B-624F-4F70-A0F6-12E9B270722D}">
            <xm:f>$T$52&lt;&gt;'Descriptif_collecte_N-1'!$T$52</xm:f>
            <x14:dxf>
              <font>
                <b/>
                <i val="0"/>
                <color theme="0"/>
              </font>
              <fill>
                <patternFill>
                  <fgColor indexed="64"/>
                  <bgColor rgb="FFFF0000"/>
                </patternFill>
              </fill>
            </x14:dxf>
          </x14:cfRule>
          <xm:sqref>T52:V52</xm:sqref>
        </x14:conditionalFormatting>
        <x14:conditionalFormatting xmlns:xm="http://schemas.microsoft.com/office/excel/2006/main">
          <x14:cfRule type="expression" priority="35" id="{EAC88596-7601-4312-AEDA-6337C2C44C42}">
            <xm:f>$W$11&lt;&gt;'Descriptif_collecte_N-1'!$W$11</xm:f>
            <x14:dxf>
              <font>
                <b/>
                <i val="0"/>
                <color theme="0"/>
              </font>
              <fill>
                <patternFill>
                  <fgColor indexed="64"/>
                  <bgColor rgb="FFFF0000"/>
                </patternFill>
              </fill>
            </x14:dxf>
          </x14:cfRule>
          <xm:sqref>W11:Y11</xm:sqref>
        </x14:conditionalFormatting>
        <x14:conditionalFormatting xmlns:xm="http://schemas.microsoft.com/office/excel/2006/main">
          <x14:cfRule type="expression" priority="34" id="{2466F9B7-C82A-4A37-B342-D848D014272C}">
            <xm:f>$W$15&lt;&gt;'Descriptif_collecte_N-1'!$W$15</xm:f>
            <x14:dxf>
              <font>
                <b/>
                <i val="0"/>
                <color theme="0"/>
              </font>
              <fill>
                <patternFill>
                  <fgColor indexed="64"/>
                  <bgColor rgb="FFFF0000"/>
                </patternFill>
              </fill>
            </x14:dxf>
          </x14:cfRule>
          <xm:sqref>W15:Y15</xm:sqref>
        </x14:conditionalFormatting>
        <x14:conditionalFormatting xmlns:xm="http://schemas.microsoft.com/office/excel/2006/main">
          <x14:cfRule type="expression" priority="33" id="{A9AAF39F-817B-4053-81F8-33856F8C1F45}">
            <xm:f>$W$16&lt;&gt;'Descriptif_collecte_N-1'!$W$16</xm:f>
            <x14:dxf>
              <font>
                <b/>
                <i val="0"/>
                <color theme="0"/>
              </font>
              <fill>
                <patternFill>
                  <fgColor indexed="64"/>
                  <bgColor rgb="FFFF0000"/>
                </patternFill>
              </fill>
            </x14:dxf>
          </x14:cfRule>
          <xm:sqref>W16:Y16</xm:sqref>
        </x14:conditionalFormatting>
        <x14:conditionalFormatting xmlns:xm="http://schemas.microsoft.com/office/excel/2006/main">
          <x14:cfRule type="expression" priority="32" id="{A17AA037-FFDB-43A0-A47C-EBC1B0245A82}">
            <xm:f>$W$17&lt;&gt;'Descriptif_collecte_N-1'!$W$17</xm:f>
            <x14:dxf>
              <font>
                <b/>
                <i val="0"/>
                <color theme="0"/>
              </font>
              <fill>
                <patternFill>
                  <fgColor indexed="64"/>
                  <bgColor rgb="FFFF0000"/>
                </patternFill>
              </fill>
            </x14:dxf>
          </x14:cfRule>
          <xm:sqref>W17:Y17</xm:sqref>
        </x14:conditionalFormatting>
        <x14:conditionalFormatting xmlns:xm="http://schemas.microsoft.com/office/excel/2006/main">
          <x14:cfRule type="expression" priority="31" id="{12A04954-1F40-4D5C-80BD-10EFD4AF4BA5}">
            <xm:f>$W$18&lt;&gt;'Descriptif_collecte_N-1'!$W$18</xm:f>
            <x14:dxf>
              <font>
                <b/>
                <i val="0"/>
                <color theme="0"/>
              </font>
              <fill>
                <patternFill>
                  <fgColor indexed="64"/>
                  <bgColor rgb="FFFF0000"/>
                </patternFill>
              </fill>
            </x14:dxf>
          </x14:cfRule>
          <xm:sqref>W18:Y18</xm:sqref>
        </x14:conditionalFormatting>
        <x14:conditionalFormatting xmlns:xm="http://schemas.microsoft.com/office/excel/2006/main">
          <x14:cfRule type="expression" priority="30" id="{3369987E-A86B-485A-BBCB-977D26E7938F}">
            <xm:f>$W$19&lt;&gt;'Descriptif_collecte_N-1'!$W$19</xm:f>
            <x14:dxf>
              <font>
                <b/>
                <i val="0"/>
                <color theme="0"/>
              </font>
              <fill>
                <patternFill>
                  <fgColor indexed="64"/>
                  <bgColor rgb="FFFF0000"/>
                </patternFill>
              </fill>
            </x14:dxf>
          </x14:cfRule>
          <xm:sqref>W19:Y19</xm:sqref>
        </x14:conditionalFormatting>
        <x14:conditionalFormatting xmlns:xm="http://schemas.microsoft.com/office/excel/2006/main">
          <x14:cfRule type="expression" priority="29" id="{EDC521BC-D4FA-47B0-BD23-2E4C46A572FD}">
            <xm:f>$W$20&lt;&gt;'Descriptif_collecte_N-1'!$W$20</xm:f>
            <x14:dxf>
              <font>
                <b/>
                <i val="0"/>
                <color theme="0"/>
              </font>
              <fill>
                <patternFill>
                  <fgColor indexed="64"/>
                  <bgColor rgb="FFFF0000"/>
                </patternFill>
              </fill>
            </x14:dxf>
          </x14:cfRule>
          <xm:sqref>W20:Y20</xm:sqref>
        </x14:conditionalFormatting>
        <x14:conditionalFormatting xmlns:xm="http://schemas.microsoft.com/office/excel/2006/main">
          <x14:cfRule type="expression" priority="28" id="{E5488C65-29FD-4B8E-BBB8-E0B55E44C7F9}">
            <xm:f>$W$21&lt;&gt;'Descriptif_collecte_N-1'!$W$21</xm:f>
            <x14:dxf>
              <font>
                <b/>
                <i val="0"/>
                <color theme="0"/>
              </font>
              <fill>
                <patternFill>
                  <fgColor indexed="64"/>
                  <bgColor rgb="FFFF0000"/>
                </patternFill>
              </fill>
            </x14:dxf>
          </x14:cfRule>
          <xm:sqref>W21:Y21</xm:sqref>
        </x14:conditionalFormatting>
        <x14:conditionalFormatting xmlns:xm="http://schemas.microsoft.com/office/excel/2006/main">
          <x14:cfRule type="expression" priority="27" id="{AA78F781-B977-4197-8305-35733B3D8638}">
            <xm:f>$W$22&lt;&gt;'Descriptif_collecte_N-1'!$W$22</xm:f>
            <x14:dxf>
              <font>
                <b/>
                <i val="0"/>
                <color theme="0"/>
              </font>
              <fill>
                <patternFill>
                  <fgColor indexed="64"/>
                  <bgColor rgb="FFFF0000"/>
                </patternFill>
              </fill>
            </x14:dxf>
          </x14:cfRule>
          <xm:sqref>W22:Y22</xm:sqref>
        </x14:conditionalFormatting>
        <x14:conditionalFormatting xmlns:xm="http://schemas.microsoft.com/office/excel/2006/main">
          <x14:cfRule type="expression" priority="26" id="{DB1FC938-8854-4F88-9D84-6992A85C6BF4}">
            <xm:f>$W$23&lt;&gt;'Descriptif_collecte_N-1'!$W$23</xm:f>
            <x14:dxf>
              <font>
                <b/>
                <i val="0"/>
                <color theme="0"/>
              </font>
              <fill>
                <patternFill>
                  <fgColor indexed="64"/>
                  <bgColor rgb="FFFF0000"/>
                </patternFill>
              </fill>
            </x14:dxf>
          </x14:cfRule>
          <xm:sqref>W23:Y23</xm:sqref>
        </x14:conditionalFormatting>
        <x14:conditionalFormatting xmlns:xm="http://schemas.microsoft.com/office/excel/2006/main">
          <x14:cfRule type="expression" priority="25" id="{07146689-F2DA-4376-AA56-9ECF98B97B51}">
            <xm:f>$W$24&lt;&gt;'Descriptif_collecte_N-1'!$W$24</xm:f>
            <x14:dxf>
              <font>
                <b/>
                <i val="0"/>
                <color theme="0"/>
              </font>
              <fill>
                <patternFill>
                  <fgColor indexed="64"/>
                  <bgColor rgb="FFFF0000"/>
                </patternFill>
              </fill>
            </x14:dxf>
          </x14:cfRule>
          <xm:sqref>W24:Y24</xm:sqref>
        </x14:conditionalFormatting>
        <x14:conditionalFormatting xmlns:xm="http://schemas.microsoft.com/office/excel/2006/main">
          <x14:cfRule type="expression" priority="24" id="{DB9ECABD-F0E7-48EB-9DDD-DD664C3BDD59}">
            <xm:f>$W$26&lt;&gt;'Descriptif_collecte_N-1'!$W$26</xm:f>
            <x14:dxf>
              <font>
                <b/>
                <i val="0"/>
                <color theme="0"/>
              </font>
              <fill>
                <patternFill>
                  <fgColor indexed="64"/>
                  <bgColor rgb="FFFF0000"/>
                </patternFill>
              </fill>
            </x14:dxf>
          </x14:cfRule>
          <xm:sqref>W26:Y26</xm:sqref>
        </x14:conditionalFormatting>
        <x14:conditionalFormatting xmlns:xm="http://schemas.microsoft.com/office/excel/2006/main">
          <x14:cfRule type="expression" priority="23" id="{15F837C5-5AAD-45A2-82A0-9BB6E417E676}">
            <xm:f>$W$27&lt;&gt;'Descriptif_collecte_N-1'!$W$27</xm:f>
            <x14:dxf>
              <font>
                <b/>
                <i val="0"/>
                <color theme="0"/>
              </font>
              <fill>
                <patternFill>
                  <fgColor indexed="64"/>
                  <bgColor rgb="FFFF0000"/>
                </patternFill>
              </fill>
            </x14:dxf>
          </x14:cfRule>
          <xm:sqref>W27:Y27</xm:sqref>
        </x14:conditionalFormatting>
        <x14:conditionalFormatting xmlns:xm="http://schemas.microsoft.com/office/excel/2006/main">
          <x14:cfRule type="expression" priority="22" id="{D388E199-B1AB-42BC-8851-75240AE3D94A}">
            <xm:f>$W$28&lt;&gt;'Descriptif_collecte_N-1'!$W$28</xm:f>
            <x14:dxf>
              <font>
                <b/>
                <i val="0"/>
                <color theme="0"/>
              </font>
              <fill>
                <patternFill>
                  <fgColor indexed="64"/>
                  <bgColor rgb="FFFF0000"/>
                </patternFill>
              </fill>
            </x14:dxf>
          </x14:cfRule>
          <xm:sqref>W28:Y28</xm:sqref>
        </x14:conditionalFormatting>
        <x14:conditionalFormatting xmlns:xm="http://schemas.microsoft.com/office/excel/2006/main">
          <x14:cfRule type="expression" priority="21" id="{BA0B4110-7E21-4294-9375-4CE9D3D1FFDA}">
            <xm:f>$W$29&lt;&gt;'Descriptif_collecte_N-1'!$W$29</xm:f>
            <x14:dxf>
              <font>
                <b/>
                <i val="0"/>
                <color theme="0"/>
              </font>
              <fill>
                <patternFill>
                  <fgColor indexed="64"/>
                  <bgColor rgb="FFFF0000"/>
                </patternFill>
              </fill>
            </x14:dxf>
          </x14:cfRule>
          <xm:sqref>W29:Y29</xm:sqref>
        </x14:conditionalFormatting>
        <x14:conditionalFormatting xmlns:xm="http://schemas.microsoft.com/office/excel/2006/main">
          <x14:cfRule type="expression" priority="20" id="{94D5CD91-2775-47F6-81E8-3110E782496A}">
            <xm:f>$W$30&lt;&gt;'Descriptif_collecte_N-1'!$W$30</xm:f>
            <x14:dxf>
              <font>
                <b/>
                <i val="0"/>
                <color theme="0"/>
              </font>
              <fill>
                <patternFill>
                  <fgColor indexed="64"/>
                  <bgColor rgb="FFFF0000"/>
                </patternFill>
              </fill>
            </x14:dxf>
          </x14:cfRule>
          <xm:sqref>W30:Y30</xm:sqref>
        </x14:conditionalFormatting>
        <x14:conditionalFormatting xmlns:xm="http://schemas.microsoft.com/office/excel/2006/main">
          <x14:cfRule type="expression" priority="19" id="{B463D652-CB6D-4F46-AE2F-69B89FF25FCC}">
            <xm:f>$W$31&lt;&gt;'Descriptif_collecte_N-1'!$W$31</xm:f>
            <x14:dxf>
              <font>
                <b/>
                <i val="0"/>
                <color theme="0"/>
              </font>
              <fill>
                <patternFill>
                  <fgColor indexed="64"/>
                  <bgColor rgb="FFFF0000"/>
                </patternFill>
              </fill>
            </x14:dxf>
          </x14:cfRule>
          <xm:sqref>W31:Y31</xm:sqref>
        </x14:conditionalFormatting>
        <x14:conditionalFormatting xmlns:xm="http://schemas.microsoft.com/office/excel/2006/main">
          <x14:cfRule type="expression" priority="18" id="{53A189F2-AAC5-4F5B-87CC-9E547ECCE528}">
            <xm:f>$W$32&lt;&gt;'Descriptif_collecte_N-1'!$W$32</xm:f>
            <x14:dxf>
              <font>
                <b/>
                <i val="0"/>
                <color theme="0"/>
              </font>
              <fill>
                <patternFill>
                  <fgColor indexed="64"/>
                  <bgColor rgb="FFFF0000"/>
                </patternFill>
              </fill>
            </x14:dxf>
          </x14:cfRule>
          <xm:sqref>W32:Y32</xm:sqref>
        </x14:conditionalFormatting>
        <x14:conditionalFormatting xmlns:xm="http://schemas.microsoft.com/office/excel/2006/main">
          <x14:cfRule type="expression" priority="17" id="{26D093E8-E4CF-44DC-87D6-B5270ADACE56}">
            <xm:f>$W$33&lt;&gt;'Descriptif_collecte_N-1'!$W$33</xm:f>
            <x14:dxf>
              <font>
                <b/>
                <i val="0"/>
                <color theme="0"/>
              </font>
              <fill>
                <patternFill>
                  <fgColor indexed="64"/>
                  <bgColor rgb="FFFF0000"/>
                </patternFill>
              </fill>
            </x14:dxf>
          </x14:cfRule>
          <xm:sqref>W33:Y33</xm:sqref>
        </x14:conditionalFormatting>
        <x14:conditionalFormatting xmlns:xm="http://schemas.microsoft.com/office/excel/2006/main">
          <x14:cfRule type="expression" priority="16" id="{569482A9-400C-4524-8EFB-50FB2C97E18D}">
            <xm:f>$W$34&lt;&gt;'Descriptif_collecte_N-1'!$W$34</xm:f>
            <x14:dxf>
              <font>
                <b/>
                <i val="0"/>
                <color theme="0"/>
              </font>
              <fill>
                <patternFill>
                  <fgColor indexed="64"/>
                  <bgColor rgb="FFFF0000"/>
                </patternFill>
              </fill>
            </x14:dxf>
          </x14:cfRule>
          <xm:sqref>W34:Y34</xm:sqref>
        </x14:conditionalFormatting>
        <x14:conditionalFormatting xmlns:xm="http://schemas.microsoft.com/office/excel/2006/main">
          <x14:cfRule type="expression" priority="15" id="{19C6796D-F8F8-4614-956E-072F8C99364F}">
            <xm:f>$W$35&lt;&gt;'Descriptif_collecte_N-1'!$W$35</xm:f>
            <x14:dxf>
              <font>
                <b/>
                <i val="0"/>
                <color theme="0"/>
              </font>
              <fill>
                <patternFill>
                  <fgColor indexed="64"/>
                  <bgColor rgb="FFFF0000"/>
                </patternFill>
              </fill>
            </x14:dxf>
          </x14:cfRule>
          <xm:sqref>W35:Y35</xm:sqref>
        </x14:conditionalFormatting>
        <x14:conditionalFormatting xmlns:xm="http://schemas.microsoft.com/office/excel/2006/main">
          <x14:cfRule type="expression" priority="14" id="{FB49B2A5-D5EF-4148-BC19-4F797EF67AC9}">
            <xm:f>$W$36&lt;&gt;'Descriptif_collecte_N-1'!$W$36</xm:f>
            <x14:dxf>
              <font>
                <b/>
                <i val="0"/>
                <color theme="0"/>
              </font>
              <fill>
                <patternFill>
                  <fgColor indexed="64"/>
                  <bgColor rgb="FFFF0000"/>
                </patternFill>
              </fill>
            </x14:dxf>
          </x14:cfRule>
          <xm:sqref>W36:Y36</xm:sqref>
        </x14:conditionalFormatting>
        <x14:conditionalFormatting xmlns:xm="http://schemas.microsoft.com/office/excel/2006/main">
          <x14:cfRule type="expression" priority="13" id="{3D301492-AF6C-4770-9BDD-4D20D31738E8}">
            <xm:f>$W$37&lt;&gt;'Descriptif_collecte_N-1'!$W$37</xm:f>
            <x14:dxf>
              <font>
                <b/>
                <i val="0"/>
                <color theme="0"/>
              </font>
              <fill>
                <patternFill>
                  <fgColor indexed="64"/>
                  <bgColor rgb="FFFF0000"/>
                </patternFill>
              </fill>
            </x14:dxf>
          </x14:cfRule>
          <xm:sqref>W37:Y37</xm:sqref>
        </x14:conditionalFormatting>
        <x14:conditionalFormatting xmlns:xm="http://schemas.microsoft.com/office/excel/2006/main">
          <x14:cfRule type="expression" priority="12" id="{EDEF4888-0AA1-476D-9343-110B7A3E5641}">
            <xm:f>$W$38&lt;&gt;'Descriptif_collecte_N-1'!$W$38</xm:f>
            <x14:dxf>
              <font>
                <b/>
                <i val="0"/>
                <color theme="0"/>
              </font>
              <fill>
                <patternFill>
                  <fgColor indexed="64"/>
                  <bgColor rgb="FFFF0000"/>
                </patternFill>
              </fill>
            </x14:dxf>
          </x14:cfRule>
          <xm:sqref>W38:Y38</xm:sqref>
        </x14:conditionalFormatting>
        <x14:conditionalFormatting xmlns:xm="http://schemas.microsoft.com/office/excel/2006/main">
          <x14:cfRule type="expression" priority="11" id="{01D2CCEB-180D-49D8-A8C5-B930D34E3AF7}">
            <xm:f>$W$39&lt;&gt;'Descriptif_collecte_N-1'!$W$39</xm:f>
            <x14:dxf>
              <font>
                <b/>
                <i val="0"/>
                <color theme="0"/>
              </font>
              <fill>
                <patternFill>
                  <fgColor indexed="64"/>
                  <bgColor rgb="FFFF0000"/>
                </patternFill>
              </fill>
            </x14:dxf>
          </x14:cfRule>
          <xm:sqref>W39:Y39</xm:sqref>
        </x14:conditionalFormatting>
        <x14:conditionalFormatting xmlns:xm="http://schemas.microsoft.com/office/excel/2006/main">
          <x14:cfRule type="expression" priority="10" id="{559D7494-2073-4D62-841E-8D5A2D844829}">
            <xm:f>$W$40&lt;&gt;'Descriptif_collecte_N-1'!$W$40</xm:f>
            <x14:dxf>
              <font>
                <b/>
                <i val="0"/>
                <color theme="0"/>
              </font>
              <fill>
                <patternFill>
                  <fgColor indexed="64"/>
                  <bgColor rgb="FFFF0000"/>
                </patternFill>
              </fill>
            </x14:dxf>
          </x14:cfRule>
          <xm:sqref>W40:Y40</xm:sqref>
        </x14:conditionalFormatting>
        <x14:conditionalFormatting xmlns:xm="http://schemas.microsoft.com/office/excel/2006/main">
          <x14:cfRule type="expression" priority="9" id="{4B4B9BD3-365C-41A2-B6EF-3D6790CEB159}">
            <xm:f>$W$41&lt;&gt;'Descriptif_collecte_N-1'!$W$41</xm:f>
            <x14:dxf>
              <font>
                <b/>
                <i val="0"/>
                <color theme="0"/>
              </font>
              <fill>
                <patternFill>
                  <fgColor indexed="64"/>
                  <bgColor rgb="FFFF0000"/>
                </patternFill>
              </fill>
            </x14:dxf>
          </x14:cfRule>
          <xm:sqref>W41:Y41</xm:sqref>
        </x14:conditionalFormatting>
        <x14:conditionalFormatting xmlns:xm="http://schemas.microsoft.com/office/excel/2006/main">
          <x14:cfRule type="expression" priority="8" id="{39279A55-C4C5-4601-9172-CE0DFD0A9C90}">
            <xm:f>$W$42&lt;&gt;'Descriptif_collecte_N-1'!$W$42</xm:f>
            <x14:dxf>
              <font>
                <b/>
                <i val="0"/>
                <color theme="0"/>
              </font>
              <fill>
                <patternFill>
                  <fgColor indexed="64"/>
                  <bgColor rgb="FFFF0000"/>
                </patternFill>
              </fill>
            </x14:dxf>
          </x14:cfRule>
          <xm:sqref>W42:Y42</xm:sqref>
        </x14:conditionalFormatting>
        <x14:conditionalFormatting xmlns:xm="http://schemas.microsoft.com/office/excel/2006/main">
          <x14:cfRule type="expression" priority="7" id="{515AABEA-9112-464F-8671-270D2427F7E6}">
            <xm:f>$W$43&lt;&gt;'Descriptif_collecte_N-1'!$W$43</xm:f>
            <x14:dxf>
              <font>
                <b/>
                <i val="0"/>
                <color theme="0"/>
              </font>
              <fill>
                <patternFill>
                  <fgColor indexed="64"/>
                  <bgColor rgb="FFFF0000"/>
                </patternFill>
              </fill>
            </x14:dxf>
          </x14:cfRule>
          <xm:sqref>W43:Y43</xm:sqref>
        </x14:conditionalFormatting>
        <x14:conditionalFormatting xmlns:xm="http://schemas.microsoft.com/office/excel/2006/main">
          <x14:cfRule type="expression" priority="6" id="{06C2B8AE-2CC5-44CE-BE9B-E9BEE3781463}">
            <xm:f>$W$45&lt;&gt;'Descriptif_collecte_N-1'!$W$45</xm:f>
            <x14:dxf>
              <font>
                <b/>
                <i val="0"/>
                <color theme="0"/>
              </font>
              <fill>
                <patternFill>
                  <fgColor indexed="64"/>
                  <bgColor rgb="FFFF0000"/>
                </patternFill>
              </fill>
            </x14:dxf>
          </x14:cfRule>
          <xm:sqref>W45:Y45</xm:sqref>
        </x14:conditionalFormatting>
        <x14:conditionalFormatting xmlns:xm="http://schemas.microsoft.com/office/excel/2006/main">
          <x14:cfRule type="expression" priority="5" id="{0FB22F9E-6AA7-455A-BED2-E494F1A126A3}">
            <xm:f>$W$46&lt;&gt;'Descriptif_collecte_N-1'!$W$46</xm:f>
            <x14:dxf>
              <font>
                <b/>
                <i val="0"/>
                <color theme="0"/>
              </font>
              <fill>
                <patternFill>
                  <fgColor indexed="64"/>
                  <bgColor rgb="FFFF0000"/>
                </patternFill>
              </fill>
            </x14:dxf>
          </x14:cfRule>
          <xm:sqref>W46:Y46</xm:sqref>
        </x14:conditionalFormatting>
        <x14:conditionalFormatting xmlns:xm="http://schemas.microsoft.com/office/excel/2006/main">
          <x14:cfRule type="expression" priority="4" id="{64249CCE-6ABF-4493-805B-AE3F57FBD47A}">
            <xm:f>$W$47&lt;&gt;'Descriptif_collecte_N-1'!$W$47</xm:f>
            <x14:dxf>
              <font>
                <b/>
                <i val="0"/>
                <color theme="0"/>
              </font>
              <fill>
                <patternFill>
                  <fgColor indexed="64"/>
                  <bgColor rgb="FFFF0000"/>
                </patternFill>
              </fill>
            </x14:dxf>
          </x14:cfRule>
          <xm:sqref>W47:Y47</xm:sqref>
        </x14:conditionalFormatting>
        <x14:conditionalFormatting xmlns:xm="http://schemas.microsoft.com/office/excel/2006/main">
          <x14:cfRule type="expression" priority="3" id="{6B2FD39A-F405-499B-BC6F-54DA3C3427D1}">
            <xm:f>$W$48&lt;&gt;'Descriptif_collecte_N-1'!$W$48</xm:f>
            <x14:dxf>
              <font>
                <b/>
                <i val="0"/>
                <color theme="0"/>
              </font>
              <fill>
                <patternFill>
                  <fgColor indexed="64"/>
                  <bgColor rgb="FFFF0000"/>
                </patternFill>
              </fill>
            </x14:dxf>
          </x14:cfRule>
          <xm:sqref>W48:Y48</xm:sqref>
        </x14:conditionalFormatting>
        <x14:conditionalFormatting xmlns:xm="http://schemas.microsoft.com/office/excel/2006/main">
          <x14:cfRule type="expression" priority="2" id="{2C0021B3-8B76-4C5F-AAAC-1E84A46249A6}">
            <xm:f>$W$50&lt;&gt;'Descriptif_collecte_N-1'!$W$50</xm:f>
            <x14:dxf>
              <font>
                <b/>
                <i val="0"/>
                <color theme="0"/>
              </font>
              <fill>
                <patternFill>
                  <fgColor indexed="64"/>
                  <bgColor rgb="FFFF0000"/>
                </patternFill>
              </fill>
            </x14:dxf>
          </x14:cfRule>
          <xm:sqref>W50:Y50</xm:sqref>
        </x14:conditionalFormatting>
        <x14:conditionalFormatting xmlns:xm="http://schemas.microsoft.com/office/excel/2006/main">
          <x14:cfRule type="expression" priority="1" id="{35547081-1739-4384-BDE9-F9E4EC0B0F08}">
            <xm:f>$W$52&lt;&gt;'Descriptif_collecte_N-1'!$W$52</xm:f>
            <x14:dxf>
              <font>
                <b/>
                <i val="0"/>
                <color theme="0"/>
              </font>
              <fill>
                <patternFill>
                  <fgColor indexed="64"/>
                  <bgColor rgb="FFFF0000"/>
                </patternFill>
              </fill>
            </x14:dxf>
          </x14:cfRule>
          <xm:sqref>W52:Y52</xm:sqref>
        </x14:conditionalFormatting>
      </x14:conditionalFormattings>
    </ext>
    <ext xmlns:x14="http://schemas.microsoft.com/office/spreadsheetml/2009/9/main" uri="{CCE6A557-97BC-4b89-ADB6-D9C93CAAB3DF}">
      <x14:dataValidations xmlns:xm="http://schemas.microsoft.com/office/excel/2006/main" xWindow="872" yWindow="372" count="10">
        <x14:dataValidation type="list" allowBlank="1" showInputMessage="1" showErrorMessage="1" errorTitle="Saisie non acceptée" error="Veuillez choisir un élément dans la liste déroulante." promptTitle="Type de déchet collecté" prompt="Veuillez choisir un élément dans la liste déroulante ou faire un double clic sur la cellule." xr:uid="{00000000-0002-0000-0600-000001000000}">
          <x14:formula1>
            <xm:f>Listes!$C$2:$C$30</xm:f>
          </x14:formula1>
          <xm:sqref>E11:AT11</xm:sqref>
        </x14:dataValidation>
        <x14:dataValidation type="list" allowBlank="1" showInputMessage="1" showErrorMessage="1" errorTitle="Erreur" error="Saisie non acceptée" promptTitle="Typologie" prompt="Veuillez choisir un élément dans la liste déroulante ou faire un double clic sur la cellule." xr:uid="{00000000-0002-0000-0600-000002000000}">
          <x14:formula1>
            <xm:f>Listes!$E$2:$E$5</xm:f>
          </x14:formula1>
          <xm:sqref>E17:AT17</xm:sqref>
        </x14:dataValidation>
        <x14:dataValidation type="list" allowBlank="1" showInputMessage="1" showErrorMessage="1" errorTitle="Erreur" error="Saisie non acceptée" promptTitle="Origine" prompt="Veuillez choisir un élément dans la liste déroulante ou faire un double clic sur la cellule." xr:uid="{00000000-0002-0000-0600-000003000000}">
          <x14:formula1>
            <xm:f>Listes!$G$2:$G$17</xm:f>
          </x14:formula1>
          <xm:sqref>E18:AT18</xm:sqref>
        </x14:dataValidation>
        <x14:dataValidation type="list" allowBlank="1" showInputMessage="1" showErrorMessage="1" errorTitle="Saisie non acceptée" error="Veuillez choisir un élément dans la liste déroulante." promptTitle="Gestion" prompt="Veuillez choisir un élément dans la liste déroulante ou faire un double clic sur la cellule." xr:uid="{00000000-0002-0000-0600-000004000000}">
          <x14:formula1>
            <xm:f>Listes!$I$2:$I$4</xm:f>
          </x14:formula1>
          <xm:sqref>E19:AT19</xm:sqref>
        </x14:dataValidation>
        <x14:dataValidation type="list" allowBlank="1" showInputMessage="1" showErrorMessage="1" errorTitle="Saisie non acceptée" error="Veuillez choisir un élément dans la liste déroulante." promptTitle="Mode de Collecte" prompt="Veuillez choisir un élément dans la liste déroulante ou faire un double clic sur la cellule." xr:uid="{00000000-0002-0000-0600-000005000000}">
          <x14:formula1>
            <xm:f>Listes!$Y$2:$Y$4</xm:f>
          </x14:formula1>
          <xm:sqref>E26:AT26</xm:sqref>
        </x14:dataValidation>
        <x14:dataValidation type="list" allowBlank="1" showInputMessage="1" showErrorMessage="1" errorTitle="Saisie non acceptée" error="Veuillez choisir un élément dans la liste déroulante." promptTitle="Type de benne" prompt="Veuillez choisir un élément dans la liste déroulante ou faire un double clic sur la cellule." xr:uid="{00000000-0002-0000-0600-000006000000}">
          <x14:formula1>
            <xm:f>Listes!$K$2:$K$5</xm:f>
          </x14:formula1>
          <xm:sqref>E27:AT27</xm:sqref>
        </x14:dataValidation>
        <x14:dataValidation type="list" allowBlank="1" showInputMessage="1" showErrorMessage="1" errorTitle="Saisie non acceptée" error="Veuillez choisir un élément dans la liste déroulante." promptTitle="Contenant" prompt="Veuillez choisir un élément dans la liste déroulante ou faire un double clic sur la cellule." xr:uid="{00000000-0002-0000-0600-000007000000}">
          <x14:formula1>
            <xm:f>Listes!$M$2:$M$5</xm:f>
          </x14:formula1>
          <xm:sqref>E28:AT28</xm:sqref>
        </x14:dataValidation>
        <x14:dataValidation type="list" allowBlank="1" showInputMessage="1" showErrorMessage="1" errorTitle="Saisie non acceptée" error="Veuillez choisir un élément dans la liste déroulante." promptTitle="Couleur" prompt="Veuillez choisir un élément dans la liste déroulante ou faire un double clic sur la cellule." xr:uid="{00000000-0002-0000-0600-000008000000}">
          <x14:formula1>
            <xm:f>Listes!$O$2:$O$12</xm:f>
          </x14:formula1>
          <xm:sqref>E29:AT29</xm:sqref>
        </x14:dataValidation>
        <x14:dataValidation type="list" allowBlank="1" showInputMessage="1" showErrorMessage="1" xr:uid="{00000000-0002-0000-0600-000009000000}">
          <x14:formula1>
            <xm:f>Listes!$Q$2:$Q$21</xm:f>
          </x14:formula1>
          <xm:sqref>E38:AT38 E40:AT40 E42:AT42 E36:AT36</xm:sqref>
        </x14:dataValidation>
        <x14:dataValidation type="list" allowBlank="1" showInputMessage="1" showErrorMessage="1" errorTitle="Saisie non acceptée" error="Veuillez choisir un élément dans la liste déroulante." promptTitle="Collecteur" prompt="Veuillez choisir un élément dans la liste déroulante ou faire un double clic sur la cellule." xr:uid="{00000000-0002-0000-0600-00000A000000}">
          <x14:formula1>
            <xm:f>Listes!$AD$2:$AD$1666</xm:f>
          </x14:formula1>
          <xm:sqref>E20:AW24</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4">
    <pageSetUpPr fitToPage="1"/>
  </sheetPr>
  <dimension ref="A1:BD81"/>
  <sheetViews>
    <sheetView showGridLines="0" showRowColHeaders="0" topLeftCell="A62" zoomScaleNormal="100" zoomScaleSheetLayoutView="40" workbookViewId="0">
      <selection activeCell="K77" sqref="K77:Q77"/>
    </sheetView>
  </sheetViews>
  <sheetFormatPr baseColWidth="10" defaultColWidth="5.6640625" defaultRowHeight="13.2" x14ac:dyDescent="0.25"/>
  <cols>
    <col min="1" max="1" width="6.33203125" style="2" customWidth="1"/>
    <col min="2" max="2" width="7.33203125" style="2" customWidth="1"/>
    <col min="3" max="3" width="5.6640625" style="2"/>
    <col min="4" max="4" width="5.6640625" style="2" customWidth="1"/>
    <col min="5" max="5" width="5.6640625" style="2"/>
    <col min="6" max="6" width="7.44140625" style="2" customWidth="1"/>
    <col min="7" max="7" width="11.44140625" style="2" customWidth="1"/>
    <col min="8" max="8" width="10.88671875" style="2" customWidth="1"/>
    <col min="9" max="24" width="5.6640625" style="2"/>
    <col min="25" max="25" width="8.6640625" style="2" customWidth="1"/>
    <col min="26" max="16384" width="5.6640625" style="2"/>
  </cols>
  <sheetData>
    <row r="1" spans="1:56"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row>
    <row r="2" spans="1:56"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row>
    <row r="3" spans="1:56"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row>
    <row r="4" spans="1:56"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row>
    <row r="5" spans="1:56"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row>
    <row r="6" spans="1:56" ht="18" customHeight="1" x14ac:dyDescent="0.25">
      <c r="A6" s="6" t="str">
        <f>'Eco-organisme'!A6</f>
        <v>ENQUÊTE COLLECTE 2023 :</v>
      </c>
      <c r="B6" s="5"/>
      <c r="C6" s="5"/>
      <c r="D6" s="5"/>
      <c r="E6" s="5"/>
      <c r="F6" s="5"/>
      <c r="G6" s="5"/>
      <c r="H6" s="7" t="str">
        <f>'Eco-organisme'!H6</f>
        <v>Collectivité X</v>
      </c>
      <c r="I6" s="5"/>
      <c r="J6" s="5"/>
      <c r="K6" s="5"/>
      <c r="L6" s="5"/>
      <c r="M6" s="5"/>
      <c r="N6" s="5"/>
      <c r="O6" s="5"/>
      <c r="P6" s="5"/>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row>
    <row r="7" spans="1:56" ht="18" customHeight="1" x14ac:dyDescent="0.3">
      <c r="A7" s="1"/>
      <c r="B7" s="1"/>
      <c r="C7" s="1"/>
      <c r="D7" s="1"/>
      <c r="E7" s="1"/>
      <c r="F7" s="1"/>
      <c r="G7" s="1"/>
      <c r="H7" s="37" t="str">
        <f>'Eco-organisme'!H7</f>
        <v>dept</v>
      </c>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row>
    <row r="8" spans="1:56" ht="18" customHeight="1" thickBot="1" x14ac:dyDescent="0.3">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row>
    <row r="9" spans="1:56"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row>
    <row r="10" spans="1:56" ht="13.8" x14ac:dyDescent="0.25">
      <c r="A10" s="122" t="s">
        <v>128</v>
      </c>
      <c r="B10" s="122"/>
      <c r="C10" s="122"/>
      <c r="D10" s="122"/>
      <c r="E10" s="122"/>
      <c r="F10" s="122"/>
      <c r="G10" s="122"/>
      <c r="H10" s="122"/>
      <c r="I10" s="122"/>
      <c r="J10" s="122"/>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row>
    <row r="11" spans="1:56" ht="4.95" customHeight="1" thickBot="1" x14ac:dyDescent="0.3">
      <c r="A11" s="1"/>
      <c r="B11" s="1"/>
      <c r="C11" s="1"/>
      <c r="D11" s="1"/>
      <c r="E11" s="1"/>
      <c r="F11" s="1"/>
      <c r="G11" s="1"/>
      <c r="H11" s="1"/>
      <c r="I11" s="1"/>
      <c r="J11" s="1"/>
      <c r="K11" s="1"/>
      <c r="L11" s="1"/>
      <c r="M11" s="1"/>
      <c r="N11" s="1"/>
      <c r="O11" s="1"/>
      <c r="P11" s="1"/>
      <c r="Q11" s="1"/>
      <c r="R11" s="1"/>
      <c r="S11" s="1"/>
      <c r="T11" s="1"/>
      <c r="U11" s="1"/>
      <c r="V11" s="1"/>
      <c r="W11" s="1"/>
      <c r="X11" s="1"/>
      <c r="Y11" s="1"/>
      <c r="Z11" s="12"/>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row>
    <row r="12" spans="1:56" ht="96.6" customHeight="1" x14ac:dyDescent="0.3">
      <c r="A12" s="86"/>
      <c r="B12" s="1"/>
      <c r="C12" s="1"/>
      <c r="D12" s="1"/>
      <c r="E12" s="1"/>
      <c r="F12" s="1"/>
      <c r="G12" s="1" t="s">
        <v>6651</v>
      </c>
      <c r="H12" s="86" t="s">
        <v>6652</v>
      </c>
      <c r="I12" s="1"/>
      <c r="J12" s="1"/>
      <c r="K12" s="1"/>
      <c r="L12" s="1"/>
      <c r="M12" s="1"/>
      <c r="N12" s="1"/>
      <c r="O12" s="1"/>
      <c r="P12" s="1"/>
      <c r="Q12" s="1"/>
      <c r="R12" s="1"/>
      <c r="S12" s="1"/>
      <c r="T12" s="1"/>
      <c r="U12" s="1"/>
      <c r="V12" s="1"/>
      <c r="W12" s="1"/>
      <c r="X12" s="1"/>
      <c r="Y12" s="11"/>
      <c r="Z12" s="10" t="s">
        <v>5946</v>
      </c>
      <c r="AA12" s="86" t="s">
        <v>6656</v>
      </c>
      <c r="AB12" s="86"/>
      <c r="AC12" s="1"/>
      <c r="AD12" s="1"/>
      <c r="AE12" s="1"/>
      <c r="AF12" s="1"/>
      <c r="AG12" s="1"/>
      <c r="AH12" s="1"/>
      <c r="AI12" s="1"/>
      <c r="AJ12" s="1"/>
      <c r="AK12" s="13" t="s">
        <v>5946</v>
      </c>
      <c r="AL12" s="1"/>
      <c r="AM12" s="1"/>
      <c r="AN12" s="1"/>
      <c r="AO12" s="1"/>
      <c r="AP12" s="1"/>
      <c r="AQ12" s="1"/>
      <c r="AR12" s="1"/>
      <c r="AS12" s="1"/>
      <c r="AT12" s="1"/>
      <c r="AU12" s="1"/>
      <c r="AV12" s="1"/>
      <c r="AW12" s="1"/>
      <c r="AX12" s="1"/>
      <c r="AY12" s="1"/>
      <c r="AZ12" s="1"/>
      <c r="BA12" s="1"/>
      <c r="BB12" s="1"/>
      <c r="BC12" s="1"/>
    </row>
    <row r="13" spans="1:56" ht="27" customHeight="1" x14ac:dyDescent="0.25">
      <c r="A13" s="100" t="s">
        <v>47</v>
      </c>
      <c r="B13" s="100"/>
      <c r="C13" s="192" t="s">
        <v>49</v>
      </c>
      <c r="D13" s="193"/>
      <c r="E13" s="193"/>
      <c r="F13" s="194"/>
      <c r="G13" s="198" t="s">
        <v>5940</v>
      </c>
      <c r="H13" s="198" t="s">
        <v>11</v>
      </c>
      <c r="I13" s="100" t="s">
        <v>9</v>
      </c>
      <c r="J13" s="100"/>
      <c r="K13" s="100"/>
      <c r="L13" s="169" t="s">
        <v>5945</v>
      </c>
      <c r="M13" s="169"/>
      <c r="N13" s="169"/>
      <c r="O13" s="169"/>
      <c r="P13" s="169"/>
      <c r="Q13" s="169"/>
      <c r="R13" s="169"/>
      <c r="S13" s="192" t="s">
        <v>131</v>
      </c>
      <c r="T13" s="193"/>
      <c r="U13" s="193"/>
      <c r="V13" s="193"/>
      <c r="W13" s="193"/>
      <c r="X13" s="193"/>
      <c r="Y13" s="200"/>
      <c r="Z13" s="171" t="s">
        <v>5948</v>
      </c>
      <c r="AA13" s="169"/>
      <c r="AB13" s="169"/>
      <c r="AC13" s="169"/>
      <c r="AD13" s="169"/>
      <c r="AE13" s="169"/>
      <c r="AF13" s="169"/>
      <c r="AG13" s="169"/>
      <c r="AH13" s="169"/>
      <c r="AI13" s="169"/>
      <c r="AJ13" s="172"/>
      <c r="AK13" s="171" t="s">
        <v>5947</v>
      </c>
      <c r="AL13" s="169"/>
      <c r="AM13" s="169"/>
      <c r="AN13" s="169"/>
      <c r="AO13" s="169"/>
      <c r="AP13" s="169"/>
      <c r="AQ13" s="169"/>
      <c r="AR13" s="169"/>
      <c r="AS13" s="169"/>
      <c r="AT13" s="169"/>
      <c r="AU13" s="98" t="s">
        <v>25</v>
      </c>
      <c r="AV13" s="98"/>
      <c r="AW13" s="98"/>
      <c r="AX13" s="98"/>
      <c r="AY13" s="98"/>
      <c r="AZ13" s="98"/>
      <c r="BA13" s="98"/>
      <c r="BB13" s="98"/>
      <c r="BC13" s="98"/>
    </row>
    <row r="14" spans="1:56" ht="13.95" customHeight="1" x14ac:dyDescent="0.25">
      <c r="A14" s="100"/>
      <c r="B14" s="100"/>
      <c r="C14" s="195"/>
      <c r="D14" s="196"/>
      <c r="E14" s="196"/>
      <c r="F14" s="197"/>
      <c r="G14" s="199"/>
      <c r="H14" s="199"/>
      <c r="I14" s="100"/>
      <c r="J14" s="100"/>
      <c r="K14" s="100"/>
      <c r="L14" s="161" t="s">
        <v>132</v>
      </c>
      <c r="M14" s="161"/>
      <c r="N14" s="161"/>
      <c r="O14" s="161"/>
      <c r="P14" s="161"/>
      <c r="Q14" s="161"/>
      <c r="R14" s="161"/>
      <c r="S14" s="189" t="s">
        <v>131</v>
      </c>
      <c r="T14" s="190"/>
      <c r="U14" s="190"/>
      <c r="V14" s="190"/>
      <c r="W14" s="190"/>
      <c r="X14" s="190"/>
      <c r="Y14" s="191"/>
      <c r="Z14" s="162" t="s">
        <v>129</v>
      </c>
      <c r="AA14" s="161"/>
      <c r="AB14" s="161"/>
      <c r="AC14" s="161"/>
      <c r="AD14" s="161"/>
      <c r="AE14" s="161"/>
      <c r="AF14" s="161"/>
      <c r="AG14" s="161" t="s">
        <v>130</v>
      </c>
      <c r="AH14" s="161"/>
      <c r="AI14" s="161"/>
      <c r="AJ14" s="163"/>
      <c r="AK14" s="162" t="s">
        <v>130</v>
      </c>
      <c r="AL14" s="161"/>
      <c r="AM14" s="161"/>
      <c r="AN14" s="161"/>
      <c r="AO14" s="161" t="s">
        <v>8</v>
      </c>
      <c r="AP14" s="161"/>
      <c r="AQ14" s="161"/>
      <c r="AR14" s="161"/>
      <c r="AS14" s="9" t="s">
        <v>10</v>
      </c>
      <c r="AT14" s="9"/>
      <c r="AU14" s="98"/>
      <c r="AV14" s="98"/>
      <c r="AW14" s="98"/>
      <c r="AX14" s="98"/>
      <c r="AY14" s="98"/>
      <c r="AZ14" s="98"/>
      <c r="BA14" s="98"/>
      <c r="BB14" s="98"/>
      <c r="BC14" s="98"/>
    </row>
    <row r="15" spans="1:56" s="14" customFormat="1" ht="36" customHeight="1" x14ac:dyDescent="0.25">
      <c r="A15" s="177">
        <f>IF(Descriptif_collecte!E$13&lt;&gt;"",Descriptif_collecte!E$13,"")</f>
        <v>1</v>
      </c>
      <c r="B15" s="177"/>
      <c r="C15" s="178" t="str">
        <f>IF(Descriptif_collecte!E$11&lt;&gt;"",Descriptif_collecte!E$11,"")</f>
        <v>Ordures Ménagères</v>
      </c>
      <c r="D15" s="179"/>
      <c r="E15" s="179"/>
      <c r="F15" s="180"/>
      <c r="G15" s="45" t="str">
        <f>IF(Descriptif_collecte!E$19&lt;&gt;"",Descriptif_collecte!E$19,"")</f>
        <v>Régie</v>
      </c>
      <c r="H15" s="45" t="str">
        <f>IF(Descriptif_collecte!E$26&lt;&gt;"",Descriptif_collecte!E$26,"")</f>
        <v>Porte à porte</v>
      </c>
      <c r="I15" s="157">
        <v>1000</v>
      </c>
      <c r="J15" s="157"/>
      <c r="K15" s="157"/>
      <c r="L15" s="99"/>
      <c r="M15" s="99"/>
      <c r="N15" s="99"/>
      <c r="O15" s="99"/>
      <c r="P15" s="99"/>
      <c r="Q15" s="99"/>
      <c r="R15" s="99"/>
      <c r="S15" s="99" t="s">
        <v>6809</v>
      </c>
      <c r="T15" s="99"/>
      <c r="U15" s="99"/>
      <c r="V15" s="99"/>
      <c r="W15" s="99"/>
      <c r="X15" s="99"/>
      <c r="Y15" s="158"/>
      <c r="Z15" s="176"/>
      <c r="AA15" s="99"/>
      <c r="AB15" s="99"/>
      <c r="AC15" s="99"/>
      <c r="AD15" s="99"/>
      <c r="AE15" s="99"/>
      <c r="AF15" s="99"/>
      <c r="AG15" s="99"/>
      <c r="AH15" s="99"/>
      <c r="AI15" s="99"/>
      <c r="AJ15" s="158"/>
      <c r="AK15" s="159"/>
      <c r="AL15" s="99"/>
      <c r="AM15" s="99"/>
      <c r="AN15" s="99"/>
      <c r="AO15" s="99"/>
      <c r="AP15" s="99"/>
      <c r="AQ15" s="99"/>
      <c r="AR15" s="99"/>
      <c r="AS15" s="156"/>
      <c r="AT15" s="156"/>
      <c r="AU15" s="126"/>
      <c r="AV15" s="126"/>
      <c r="AW15" s="126"/>
      <c r="AX15" s="126"/>
      <c r="AY15" s="126"/>
      <c r="AZ15" s="126"/>
      <c r="BA15" s="126"/>
      <c r="BB15" s="126"/>
      <c r="BC15" s="126"/>
      <c r="BD15" s="2"/>
    </row>
    <row r="16" spans="1:56" s="14" customFormat="1" ht="36" customHeight="1" x14ac:dyDescent="0.25">
      <c r="A16" s="177">
        <f>IF(Descriptif_collecte!E$13&lt;&gt;"",Descriptif_collecte!E$13,"")</f>
        <v>1</v>
      </c>
      <c r="B16" s="177"/>
      <c r="C16" s="178" t="str">
        <f>IF(Descriptif_collecte!E$11&lt;&gt;"",Descriptif_collecte!E$11,"")</f>
        <v>Ordures Ménagères</v>
      </c>
      <c r="D16" s="179"/>
      <c r="E16" s="179"/>
      <c r="F16" s="180"/>
      <c r="G16" s="45" t="str">
        <f>IF(Descriptif_collecte!E$19&lt;&gt;"",Descriptif_collecte!E$19,"")</f>
        <v>Régie</v>
      </c>
      <c r="H16" s="45" t="str">
        <f>IF(Descriptif_collecte!E$26&lt;&gt;"",Descriptif_collecte!E$26,"")</f>
        <v>Porte à porte</v>
      </c>
      <c r="I16" s="157"/>
      <c r="J16" s="157"/>
      <c r="K16" s="157"/>
      <c r="L16" s="99"/>
      <c r="M16" s="99"/>
      <c r="N16" s="99"/>
      <c r="O16" s="99"/>
      <c r="P16" s="99"/>
      <c r="Q16" s="99"/>
      <c r="R16" s="99"/>
      <c r="S16" s="99"/>
      <c r="T16" s="99"/>
      <c r="U16" s="99"/>
      <c r="V16" s="99"/>
      <c r="W16" s="99"/>
      <c r="X16" s="99"/>
      <c r="Y16" s="158"/>
      <c r="Z16" s="176"/>
      <c r="AA16" s="99"/>
      <c r="AB16" s="99"/>
      <c r="AC16" s="99"/>
      <c r="AD16" s="99"/>
      <c r="AE16" s="99"/>
      <c r="AF16" s="99"/>
      <c r="AG16" s="99"/>
      <c r="AH16" s="99"/>
      <c r="AI16" s="99"/>
      <c r="AJ16" s="158"/>
      <c r="AK16" s="159"/>
      <c r="AL16" s="99"/>
      <c r="AM16" s="99"/>
      <c r="AN16" s="99"/>
      <c r="AO16" s="99"/>
      <c r="AP16" s="99"/>
      <c r="AQ16" s="99"/>
      <c r="AR16" s="99"/>
      <c r="AS16" s="156"/>
      <c r="AT16" s="156"/>
      <c r="AU16" s="126"/>
      <c r="AV16" s="126"/>
      <c r="AW16" s="126"/>
      <c r="AX16" s="126"/>
      <c r="AY16" s="126"/>
      <c r="AZ16" s="126"/>
      <c r="BA16" s="126"/>
      <c r="BB16" s="126"/>
      <c r="BC16" s="126"/>
      <c r="BD16" s="2"/>
    </row>
    <row r="17" spans="1:56" s="14" customFormat="1" ht="36" customHeight="1" x14ac:dyDescent="0.25">
      <c r="A17" s="184">
        <f>IF(Descriptif_collecte!H$13&lt;&gt;"",Descriptif_collecte!H$13,"")</f>
        <v>2</v>
      </c>
      <c r="B17" s="185"/>
      <c r="C17" s="178" t="str">
        <f>IF(Descriptif_collecte!H$11&lt;&gt;"",Descriptif_collecte!H$11,"")</f>
        <v>Journaux et magazines</v>
      </c>
      <c r="D17" s="179"/>
      <c r="E17" s="179"/>
      <c r="F17" s="180"/>
      <c r="G17" s="45" t="str">
        <f>IF(Descriptif_collecte!H$19&lt;&gt;"",Descriptif_collecte!H$19,"")</f>
        <v>Régie</v>
      </c>
      <c r="H17" s="45" t="str">
        <f>IF(Descriptif_collecte!H$26&lt;&gt;"",Descriptif_collecte!H$26,"")</f>
        <v>Apport volontaire</v>
      </c>
      <c r="I17" s="186"/>
      <c r="J17" s="187"/>
      <c r="K17" s="188"/>
      <c r="L17" s="99"/>
      <c r="M17" s="99"/>
      <c r="N17" s="99"/>
      <c r="O17" s="99"/>
      <c r="P17" s="99"/>
      <c r="Q17" s="99"/>
      <c r="R17" s="99"/>
      <c r="S17" s="99"/>
      <c r="T17" s="99"/>
      <c r="U17" s="99"/>
      <c r="V17" s="99"/>
      <c r="W17" s="99"/>
      <c r="X17" s="99"/>
      <c r="Y17" s="158"/>
      <c r="Z17" s="176"/>
      <c r="AA17" s="99"/>
      <c r="AB17" s="99"/>
      <c r="AC17" s="99"/>
      <c r="AD17" s="99"/>
      <c r="AE17" s="99"/>
      <c r="AF17" s="99"/>
      <c r="AG17" s="181"/>
      <c r="AH17" s="182"/>
      <c r="AI17" s="182"/>
      <c r="AJ17" s="183"/>
      <c r="AK17" s="159"/>
      <c r="AL17" s="99"/>
      <c r="AM17" s="99"/>
      <c r="AN17" s="99"/>
      <c r="AO17" s="99"/>
      <c r="AP17" s="99"/>
      <c r="AQ17" s="99"/>
      <c r="AR17" s="99"/>
      <c r="AS17" s="156"/>
      <c r="AT17" s="156"/>
      <c r="AU17" s="181"/>
      <c r="AV17" s="182"/>
      <c r="AW17" s="182"/>
      <c r="AX17" s="182"/>
      <c r="AY17" s="182"/>
      <c r="AZ17" s="182"/>
      <c r="BA17" s="182"/>
      <c r="BB17" s="182"/>
      <c r="BC17" s="176"/>
      <c r="BD17" s="2"/>
    </row>
    <row r="18" spans="1:56" s="14" customFormat="1" ht="36" customHeight="1" x14ac:dyDescent="0.25">
      <c r="A18" s="184">
        <f>IF(Descriptif_collecte!H$13&lt;&gt;"",Descriptif_collecte!H$13,"")</f>
        <v>2</v>
      </c>
      <c r="B18" s="185"/>
      <c r="C18" s="178" t="str">
        <f>IF(Descriptif_collecte!H$11&lt;&gt;"",Descriptif_collecte!H$11,"")</f>
        <v>Journaux et magazines</v>
      </c>
      <c r="D18" s="179"/>
      <c r="E18" s="179"/>
      <c r="F18" s="180"/>
      <c r="G18" s="45" t="str">
        <f>IF(Descriptif_collecte!H$19&lt;&gt;"",Descriptif_collecte!H$19,"")</f>
        <v>Régie</v>
      </c>
      <c r="H18" s="45" t="str">
        <f>IF(Descriptif_collecte!H$26&lt;&gt;"",Descriptif_collecte!H$26,"")</f>
        <v>Apport volontaire</v>
      </c>
      <c r="I18" s="186"/>
      <c r="J18" s="187"/>
      <c r="K18" s="188"/>
      <c r="L18" s="99"/>
      <c r="M18" s="99"/>
      <c r="N18" s="99"/>
      <c r="O18" s="99"/>
      <c r="P18" s="99"/>
      <c r="Q18" s="99"/>
      <c r="R18" s="99"/>
      <c r="S18" s="99"/>
      <c r="T18" s="99"/>
      <c r="U18" s="99"/>
      <c r="V18" s="99"/>
      <c r="W18" s="99"/>
      <c r="X18" s="99"/>
      <c r="Y18" s="158"/>
      <c r="Z18" s="176"/>
      <c r="AA18" s="99"/>
      <c r="AB18" s="99"/>
      <c r="AC18" s="99"/>
      <c r="AD18" s="99"/>
      <c r="AE18" s="99"/>
      <c r="AF18" s="99"/>
      <c r="AG18" s="181"/>
      <c r="AH18" s="182"/>
      <c r="AI18" s="182"/>
      <c r="AJ18" s="183"/>
      <c r="AK18" s="159"/>
      <c r="AL18" s="99"/>
      <c r="AM18" s="99"/>
      <c r="AN18" s="99"/>
      <c r="AO18" s="99"/>
      <c r="AP18" s="99"/>
      <c r="AQ18" s="99"/>
      <c r="AR18" s="99"/>
      <c r="AS18" s="156"/>
      <c r="AT18" s="156"/>
      <c r="AU18" s="181"/>
      <c r="AV18" s="182"/>
      <c r="AW18" s="182"/>
      <c r="AX18" s="182"/>
      <c r="AY18" s="182"/>
      <c r="AZ18" s="182"/>
      <c r="BA18" s="182"/>
      <c r="BB18" s="182"/>
      <c r="BC18" s="176"/>
      <c r="BD18" s="2"/>
    </row>
    <row r="19" spans="1:56" s="14" customFormat="1" ht="36" customHeight="1" x14ac:dyDescent="0.25">
      <c r="A19" s="177">
        <f>IF(Descriptif_collecte!K$13&lt;&gt;"",Descriptif_collecte!K$13,"")</f>
        <v>3</v>
      </c>
      <c r="B19" s="177"/>
      <c r="C19" s="178" t="str">
        <f>IF(Descriptif_collecte!K$11&lt;&gt;"",Descriptif_collecte!K$11,"")</f>
        <v>Verre</v>
      </c>
      <c r="D19" s="179"/>
      <c r="E19" s="179"/>
      <c r="F19" s="180"/>
      <c r="G19" s="45" t="str">
        <f>IF(Descriptif_collecte!K$19&lt;&gt;"",Descriptif_collecte!K$19,"")</f>
        <v>Régie</v>
      </c>
      <c r="H19" s="45" t="str">
        <f>IF(Descriptif_collecte!K$26&lt;&gt;"",Descriptif_collecte!K$26,"")</f>
        <v>Apport volontaire</v>
      </c>
      <c r="I19" s="157"/>
      <c r="J19" s="157"/>
      <c r="K19" s="157"/>
      <c r="L19" s="99"/>
      <c r="M19" s="99"/>
      <c r="N19" s="99"/>
      <c r="O19" s="99"/>
      <c r="P19" s="99"/>
      <c r="Q19" s="99"/>
      <c r="R19" s="99"/>
      <c r="S19" s="99"/>
      <c r="T19" s="99"/>
      <c r="U19" s="99"/>
      <c r="V19" s="99"/>
      <c r="W19" s="99"/>
      <c r="X19" s="99"/>
      <c r="Y19" s="158"/>
      <c r="Z19" s="176"/>
      <c r="AA19" s="99"/>
      <c r="AB19" s="99"/>
      <c r="AC19" s="99"/>
      <c r="AD19" s="99"/>
      <c r="AE19" s="99"/>
      <c r="AF19" s="99"/>
      <c r="AG19" s="99"/>
      <c r="AH19" s="99"/>
      <c r="AI19" s="99"/>
      <c r="AJ19" s="158"/>
      <c r="AK19" s="159"/>
      <c r="AL19" s="99"/>
      <c r="AM19" s="99"/>
      <c r="AN19" s="99"/>
      <c r="AO19" s="99"/>
      <c r="AP19" s="99"/>
      <c r="AQ19" s="99"/>
      <c r="AR19" s="99"/>
      <c r="AS19" s="156"/>
      <c r="AT19" s="156"/>
      <c r="AU19" s="99"/>
      <c r="AV19" s="99"/>
      <c r="AW19" s="99"/>
      <c r="AX19" s="99"/>
      <c r="AY19" s="99"/>
      <c r="AZ19" s="99"/>
      <c r="BA19" s="99"/>
      <c r="BB19" s="99"/>
      <c r="BC19" s="99"/>
      <c r="BD19" s="2"/>
    </row>
    <row r="20" spans="1:56" s="14" customFormat="1" ht="36" customHeight="1" x14ac:dyDescent="0.25">
      <c r="A20" s="177">
        <f>IF(Descriptif_collecte!N$13&lt;&gt;"",Descriptif_collecte!N$13,"")</f>
        <v>4</v>
      </c>
      <c r="B20" s="177"/>
      <c r="C20" s="178" t="str">
        <f>IF(Descriptif_collecte!N$11&lt;&gt;"",Descriptif_collecte!N$11,"")</f>
        <v>Textiles</v>
      </c>
      <c r="D20" s="179"/>
      <c r="E20" s="179"/>
      <c r="F20" s="180"/>
      <c r="G20" s="45" t="str">
        <f>IF(Descriptif_collecte!N$19&lt;&gt;"",Descriptif_collecte!N$19,"")</f>
        <v>Marché de prestation de service</v>
      </c>
      <c r="H20" s="45" t="str">
        <f>IF(Descriptif_collecte!N$26&lt;&gt;"",Descriptif_collecte!N$26,"")</f>
        <v>Apport volontaire</v>
      </c>
      <c r="I20" s="157"/>
      <c r="J20" s="157"/>
      <c r="K20" s="157"/>
      <c r="L20" s="99"/>
      <c r="M20" s="99"/>
      <c r="N20" s="99"/>
      <c r="O20" s="99"/>
      <c r="P20" s="99"/>
      <c r="Q20" s="99"/>
      <c r="R20" s="99"/>
      <c r="S20" s="99"/>
      <c r="T20" s="99"/>
      <c r="U20" s="99"/>
      <c r="V20" s="99"/>
      <c r="W20" s="99"/>
      <c r="X20" s="99"/>
      <c r="Y20" s="158"/>
      <c r="Z20" s="176"/>
      <c r="AA20" s="99"/>
      <c r="AB20" s="99"/>
      <c r="AC20" s="99"/>
      <c r="AD20" s="99"/>
      <c r="AE20" s="99"/>
      <c r="AF20" s="99"/>
      <c r="AG20" s="99"/>
      <c r="AH20" s="99"/>
      <c r="AI20" s="99"/>
      <c r="AJ20" s="158"/>
      <c r="AK20" s="159"/>
      <c r="AL20" s="99"/>
      <c r="AM20" s="99"/>
      <c r="AN20" s="99"/>
      <c r="AO20" s="99"/>
      <c r="AP20" s="99"/>
      <c r="AQ20" s="99"/>
      <c r="AR20" s="99"/>
      <c r="AS20" s="156"/>
      <c r="AT20" s="156"/>
      <c r="AU20" s="99"/>
      <c r="AV20" s="99"/>
      <c r="AW20" s="99"/>
      <c r="AX20" s="99"/>
      <c r="AY20" s="99"/>
      <c r="AZ20" s="99"/>
      <c r="BA20" s="99"/>
      <c r="BB20" s="99"/>
      <c r="BC20" s="99"/>
      <c r="BD20" s="2"/>
    </row>
    <row r="21" spans="1:56" s="14" customFormat="1" ht="36" customHeight="1" x14ac:dyDescent="0.25">
      <c r="A21" s="177">
        <f>IF(Descriptif_collecte!Q$13&lt;&gt;"",Descriptif_collecte!Q$13,"")</f>
        <v>5</v>
      </c>
      <c r="B21" s="177"/>
      <c r="C21" s="178" t="str">
        <f>IF(Descriptif_collecte!Q$11&lt;&gt;"",Descriptif_collecte!Q$11,"")</f>
        <v>Cartons des activités économiques</v>
      </c>
      <c r="D21" s="179"/>
      <c r="E21" s="179"/>
      <c r="F21" s="180"/>
      <c r="G21" s="45" t="str">
        <f>IF(Descriptif_collecte!Q$19&lt;&gt;"",Descriptif_collecte!Q$19,"")</f>
        <v>Régie</v>
      </c>
      <c r="H21" s="45" t="str">
        <f>IF(Descriptif_collecte!Q$26&lt;&gt;"",Descriptif_collecte!Q$26,"")</f>
        <v>Porte à porte</v>
      </c>
      <c r="I21" s="157"/>
      <c r="J21" s="157"/>
      <c r="K21" s="157"/>
      <c r="L21" s="99"/>
      <c r="M21" s="99"/>
      <c r="N21" s="99"/>
      <c r="O21" s="99"/>
      <c r="P21" s="99"/>
      <c r="Q21" s="99"/>
      <c r="R21" s="99"/>
      <c r="S21" s="99"/>
      <c r="T21" s="99"/>
      <c r="U21" s="99"/>
      <c r="V21" s="99"/>
      <c r="W21" s="99"/>
      <c r="X21" s="99"/>
      <c r="Y21" s="158"/>
      <c r="Z21" s="176"/>
      <c r="AA21" s="99"/>
      <c r="AB21" s="99"/>
      <c r="AC21" s="99"/>
      <c r="AD21" s="99"/>
      <c r="AE21" s="99"/>
      <c r="AF21" s="99"/>
      <c r="AG21" s="99"/>
      <c r="AH21" s="99"/>
      <c r="AI21" s="99"/>
      <c r="AJ21" s="158"/>
      <c r="AK21" s="159"/>
      <c r="AL21" s="99"/>
      <c r="AM21" s="99"/>
      <c r="AN21" s="99"/>
      <c r="AO21" s="99"/>
      <c r="AP21" s="99"/>
      <c r="AQ21" s="99"/>
      <c r="AR21" s="99"/>
      <c r="AS21" s="156"/>
      <c r="AT21" s="156"/>
      <c r="AU21" s="99"/>
      <c r="AV21" s="99"/>
      <c r="AW21" s="99"/>
      <c r="AX21" s="99"/>
      <c r="AY21" s="99"/>
      <c r="AZ21" s="99"/>
      <c r="BA21" s="99"/>
      <c r="BB21" s="99"/>
      <c r="BC21" s="99"/>
      <c r="BD21" s="2"/>
    </row>
    <row r="22" spans="1:56" s="14" customFormat="1" ht="36" customHeight="1" x14ac:dyDescent="0.25">
      <c r="A22" s="177">
        <f>IF(Descriptif_collecte!T$13&lt;&gt;"",Descriptif_collecte!T$13,"")</f>
        <v>6</v>
      </c>
      <c r="B22" s="177"/>
      <c r="C22" s="178" t="str">
        <f>IF(Descriptif_collecte!T$11&lt;&gt;"",Descriptif_collecte!T$11,"")</f>
        <v>Emballages en mélange sans journaux-magazines</v>
      </c>
      <c r="D22" s="179"/>
      <c r="E22" s="179"/>
      <c r="F22" s="180"/>
      <c r="G22" s="45" t="str">
        <f>IF(Descriptif_collecte!T$19&lt;&gt;"",Descriptif_collecte!T$19,"")</f>
        <v>Régie</v>
      </c>
      <c r="H22" s="45" t="str">
        <f>IF(Descriptif_collecte!T$26&lt;&gt;"",Descriptif_collecte!T$26,"")</f>
        <v>Porte à porte</v>
      </c>
      <c r="I22" s="157"/>
      <c r="J22" s="157"/>
      <c r="K22" s="157"/>
      <c r="L22" s="99"/>
      <c r="M22" s="99"/>
      <c r="N22" s="99"/>
      <c r="O22" s="99"/>
      <c r="P22" s="99"/>
      <c r="Q22" s="99"/>
      <c r="R22" s="99"/>
      <c r="S22" s="99"/>
      <c r="T22" s="99"/>
      <c r="U22" s="99"/>
      <c r="V22" s="99"/>
      <c r="W22" s="99"/>
      <c r="X22" s="99"/>
      <c r="Y22" s="158"/>
      <c r="Z22" s="176"/>
      <c r="AA22" s="99"/>
      <c r="AB22" s="99"/>
      <c r="AC22" s="99"/>
      <c r="AD22" s="99"/>
      <c r="AE22" s="99"/>
      <c r="AF22" s="99"/>
      <c r="AG22" s="99"/>
      <c r="AH22" s="99"/>
      <c r="AI22" s="99"/>
      <c r="AJ22" s="158"/>
      <c r="AK22" s="159"/>
      <c r="AL22" s="99"/>
      <c r="AM22" s="99"/>
      <c r="AN22" s="99"/>
      <c r="AO22" s="99"/>
      <c r="AP22" s="99"/>
      <c r="AQ22" s="99"/>
      <c r="AR22" s="99"/>
      <c r="AS22" s="156"/>
      <c r="AT22" s="156"/>
      <c r="AU22" s="99"/>
      <c r="AV22" s="99"/>
      <c r="AW22" s="99"/>
      <c r="AX22" s="99"/>
      <c r="AY22" s="99"/>
      <c r="AZ22" s="99"/>
      <c r="BA22" s="99"/>
      <c r="BB22" s="99"/>
      <c r="BC22" s="99"/>
      <c r="BD22" s="2"/>
    </row>
    <row r="23" spans="1:56" s="14" customFormat="1" ht="36" customHeight="1" x14ac:dyDescent="0.25">
      <c r="A23" s="177">
        <f>IF(Descriptif_collecte!W$13&lt;&gt;"",Descriptif_collecte!W$13,"")</f>
        <v>7</v>
      </c>
      <c r="B23" s="177"/>
      <c r="C23" s="178" t="str">
        <f>IF(Descriptif_collecte!W$11&lt;&gt;"",Descriptif_collecte!W$11,"")</f>
        <v>Emballages en mélange et journaux-magazines</v>
      </c>
      <c r="D23" s="179"/>
      <c r="E23" s="179"/>
      <c r="F23" s="180"/>
      <c r="G23" s="45" t="str">
        <f>IF(Descriptif_collecte!W$19&lt;&gt;"",Descriptif_collecte!W$19,"")</f>
        <v>Régie</v>
      </c>
      <c r="H23" s="45" t="str">
        <f>IF(Descriptif_collecte!W$26&lt;&gt;"",Descriptif_collecte!W$26,"")</f>
        <v>Porte à porte</v>
      </c>
      <c r="I23" s="157"/>
      <c r="J23" s="157"/>
      <c r="K23" s="157"/>
      <c r="L23" s="99"/>
      <c r="M23" s="99"/>
      <c r="N23" s="99"/>
      <c r="O23" s="99"/>
      <c r="P23" s="99"/>
      <c r="Q23" s="99"/>
      <c r="R23" s="99"/>
      <c r="S23" s="99"/>
      <c r="T23" s="99"/>
      <c r="U23" s="99"/>
      <c r="V23" s="99"/>
      <c r="W23" s="99"/>
      <c r="X23" s="99"/>
      <c r="Y23" s="158"/>
      <c r="Z23" s="176"/>
      <c r="AA23" s="99"/>
      <c r="AB23" s="99"/>
      <c r="AC23" s="99"/>
      <c r="AD23" s="99"/>
      <c r="AE23" s="99"/>
      <c r="AF23" s="99"/>
      <c r="AG23" s="99"/>
      <c r="AH23" s="99"/>
      <c r="AI23" s="99"/>
      <c r="AJ23" s="158"/>
      <c r="AK23" s="159"/>
      <c r="AL23" s="99"/>
      <c r="AM23" s="99"/>
      <c r="AN23" s="99"/>
      <c r="AO23" s="99"/>
      <c r="AP23" s="99"/>
      <c r="AQ23" s="99"/>
      <c r="AR23" s="99"/>
      <c r="AS23" s="156"/>
      <c r="AT23" s="156"/>
      <c r="AU23" s="99"/>
      <c r="AV23" s="99"/>
      <c r="AW23" s="99"/>
      <c r="AX23" s="99"/>
      <c r="AY23" s="99"/>
      <c r="AZ23" s="99"/>
      <c r="BA23" s="99"/>
      <c r="BB23" s="99"/>
      <c r="BC23" s="99"/>
      <c r="BD23" s="2"/>
    </row>
    <row r="24" spans="1:56" s="14" customFormat="1" ht="36" customHeight="1" x14ac:dyDescent="0.25">
      <c r="A24" s="177">
        <f>IF(Descriptif_collecte!Z$13&lt;&gt;"",Descriptif_collecte!Z$13,"")</f>
        <v>8</v>
      </c>
      <c r="B24" s="177"/>
      <c r="C24" s="178" t="str">
        <f>IF(Descriptif_collecte!Z$11&lt;&gt;"",Descriptif_collecte!Z$11,"")</f>
        <v>Biodéchets</v>
      </c>
      <c r="D24" s="179"/>
      <c r="E24" s="179"/>
      <c r="F24" s="180"/>
      <c r="G24" s="45" t="str">
        <f>IF(Descriptif_collecte!Z$19&lt;&gt;"",Descriptif_collecte!Z$19,"")</f>
        <v>Régie</v>
      </c>
      <c r="H24" s="45" t="str">
        <f>IF(Descriptif_collecte!Z$26&lt;&gt;"",Descriptif_collecte!Z$26,"")</f>
        <v>Apport volontaire</v>
      </c>
      <c r="I24" s="157"/>
      <c r="J24" s="157"/>
      <c r="K24" s="157"/>
      <c r="L24" s="99"/>
      <c r="M24" s="99"/>
      <c r="N24" s="99"/>
      <c r="O24" s="99"/>
      <c r="P24" s="99"/>
      <c r="Q24" s="99"/>
      <c r="R24" s="99"/>
      <c r="S24" s="99"/>
      <c r="T24" s="99"/>
      <c r="U24" s="99"/>
      <c r="V24" s="99"/>
      <c r="W24" s="99"/>
      <c r="X24" s="99"/>
      <c r="Y24" s="158"/>
      <c r="Z24" s="176"/>
      <c r="AA24" s="99"/>
      <c r="AB24" s="99"/>
      <c r="AC24" s="99"/>
      <c r="AD24" s="99"/>
      <c r="AE24" s="99"/>
      <c r="AF24" s="99"/>
      <c r="AG24" s="99"/>
      <c r="AH24" s="99"/>
      <c r="AI24" s="99"/>
      <c r="AJ24" s="158"/>
      <c r="AK24" s="159"/>
      <c r="AL24" s="99"/>
      <c r="AM24" s="99"/>
      <c r="AN24" s="99"/>
      <c r="AO24" s="99"/>
      <c r="AP24" s="99"/>
      <c r="AQ24" s="99"/>
      <c r="AR24" s="99"/>
      <c r="AS24" s="156"/>
      <c r="AT24" s="156"/>
      <c r="AU24" s="99"/>
      <c r="AV24" s="99"/>
      <c r="AW24" s="99"/>
      <c r="AX24" s="99"/>
      <c r="AY24" s="99"/>
      <c r="AZ24" s="99"/>
      <c r="BA24" s="99"/>
      <c r="BB24" s="99"/>
      <c r="BC24" s="99"/>
      <c r="BD24" s="2"/>
    </row>
    <row r="25" spans="1:56" s="14" customFormat="1" ht="36" customHeight="1" x14ac:dyDescent="0.25">
      <c r="A25" s="177">
        <f>IF(Descriptif_collecte!AC$13&lt;&gt;"",Descriptif_collecte!AC$13,"")</f>
        <v>9</v>
      </c>
      <c r="B25" s="177"/>
      <c r="C25" s="178" t="str">
        <f>IF(Descriptif_collecte!AC$11&lt;&gt;"",Descriptif_collecte!AC$11,"")</f>
        <v>Ordures Ménagères</v>
      </c>
      <c r="D25" s="179"/>
      <c r="E25" s="179"/>
      <c r="F25" s="180"/>
      <c r="G25" s="45" t="str">
        <f>IF(Descriptif_collecte!AC$19&lt;&gt;"",Descriptif_collecte!AC$19,"")</f>
        <v>Régie</v>
      </c>
      <c r="H25" s="45" t="str">
        <f>IF(Descriptif_collecte!AC$26&lt;&gt;"",Descriptif_collecte!AC$26,"")</f>
        <v>Apport volontaire</v>
      </c>
      <c r="I25" s="157"/>
      <c r="J25" s="157"/>
      <c r="K25" s="157"/>
      <c r="L25" s="99"/>
      <c r="M25" s="99"/>
      <c r="N25" s="99"/>
      <c r="O25" s="99"/>
      <c r="P25" s="99"/>
      <c r="Q25" s="99"/>
      <c r="R25" s="99"/>
      <c r="S25" s="99"/>
      <c r="T25" s="99"/>
      <c r="U25" s="99"/>
      <c r="V25" s="99"/>
      <c r="W25" s="99"/>
      <c r="X25" s="99"/>
      <c r="Y25" s="158"/>
      <c r="Z25" s="176"/>
      <c r="AA25" s="99"/>
      <c r="AB25" s="99"/>
      <c r="AC25" s="99"/>
      <c r="AD25" s="99"/>
      <c r="AE25" s="99"/>
      <c r="AF25" s="99"/>
      <c r="AG25" s="99"/>
      <c r="AH25" s="99"/>
      <c r="AI25" s="99"/>
      <c r="AJ25" s="158"/>
      <c r="AK25" s="159"/>
      <c r="AL25" s="99"/>
      <c r="AM25" s="99"/>
      <c r="AN25" s="99"/>
      <c r="AO25" s="99"/>
      <c r="AP25" s="99"/>
      <c r="AQ25" s="99"/>
      <c r="AR25" s="99"/>
      <c r="AS25" s="156"/>
      <c r="AT25" s="156"/>
      <c r="AU25" s="99"/>
      <c r="AV25" s="99"/>
      <c r="AW25" s="99"/>
      <c r="AX25" s="99"/>
      <c r="AY25" s="99"/>
      <c r="AZ25" s="99"/>
      <c r="BA25" s="99"/>
      <c r="BB25" s="99"/>
      <c r="BC25" s="99"/>
      <c r="BD25" s="2"/>
    </row>
    <row r="26" spans="1:56" s="14" customFormat="1" ht="36" customHeight="1" x14ac:dyDescent="0.25">
      <c r="A26" s="177">
        <f>IF(Descriptif_collecte!AF$13&lt;&gt;"",Descriptif_collecte!AF$13,"")</f>
        <v>10</v>
      </c>
      <c r="B26" s="177"/>
      <c r="C26" s="178" t="str">
        <f>IF(Descriptif_collecte!AF$11&lt;&gt;"",Descriptif_collecte!AF$11,"")</f>
        <v>Déchets d'Equipements Electrique et Electronique</v>
      </c>
      <c r="D26" s="179"/>
      <c r="E26" s="179"/>
      <c r="F26" s="180"/>
      <c r="G26" s="45" t="str">
        <f>IF(Descriptif_collecte!AF$19&lt;&gt;"",Descriptif_collecte!AF$19,"")</f>
        <v/>
      </c>
      <c r="H26" s="45" t="str">
        <f>IF(Descriptif_collecte!AF$26&lt;&gt;"",Descriptif_collecte!AF$26,"")</f>
        <v/>
      </c>
      <c r="I26" s="157"/>
      <c r="J26" s="157"/>
      <c r="K26" s="157"/>
      <c r="L26" s="99"/>
      <c r="M26" s="99"/>
      <c r="N26" s="99"/>
      <c r="O26" s="99"/>
      <c r="P26" s="99"/>
      <c r="Q26" s="99"/>
      <c r="R26" s="99"/>
      <c r="S26" s="99"/>
      <c r="T26" s="99"/>
      <c r="U26" s="99"/>
      <c r="V26" s="99"/>
      <c r="W26" s="99"/>
      <c r="X26" s="99"/>
      <c r="Y26" s="158"/>
      <c r="Z26" s="176"/>
      <c r="AA26" s="99"/>
      <c r="AB26" s="99"/>
      <c r="AC26" s="99"/>
      <c r="AD26" s="99"/>
      <c r="AE26" s="99"/>
      <c r="AF26" s="99"/>
      <c r="AG26" s="99"/>
      <c r="AH26" s="99"/>
      <c r="AI26" s="99"/>
      <c r="AJ26" s="158"/>
      <c r="AK26" s="159"/>
      <c r="AL26" s="99"/>
      <c r="AM26" s="99"/>
      <c r="AN26" s="99"/>
      <c r="AO26" s="99"/>
      <c r="AP26" s="99"/>
      <c r="AQ26" s="99"/>
      <c r="AR26" s="99"/>
      <c r="AS26" s="156"/>
      <c r="AT26" s="156"/>
      <c r="AU26" s="99"/>
      <c r="AV26" s="99"/>
      <c r="AW26" s="99"/>
      <c r="AX26" s="99"/>
      <c r="AY26" s="99"/>
      <c r="AZ26" s="99"/>
      <c r="BA26" s="99"/>
      <c r="BB26" s="99"/>
      <c r="BC26" s="99"/>
      <c r="BD26" s="2"/>
    </row>
    <row r="27" spans="1:56" s="14" customFormat="1" ht="36" customHeight="1" x14ac:dyDescent="0.25">
      <c r="A27" s="177" t="str">
        <f>IF(Descriptif_collecte!AI$13&lt;&gt;"",Descriptif_collecte!AI$13,"")</f>
        <v/>
      </c>
      <c r="B27" s="177"/>
      <c r="C27" s="178" t="str">
        <f>IF(Descriptif_collecte!AI$11&lt;&gt;"",Descriptif_collecte!AI$11,"")</f>
        <v/>
      </c>
      <c r="D27" s="179"/>
      <c r="E27" s="179"/>
      <c r="F27" s="180"/>
      <c r="G27" s="45" t="str">
        <f>IF(Descriptif_collecte!AI$19&lt;&gt;"",Descriptif_collecte!AI$19,"")</f>
        <v/>
      </c>
      <c r="H27" s="45" t="str">
        <f>IF(Descriptif_collecte!AI$26&lt;&gt;"",Descriptif_collecte!AI$26,"")</f>
        <v/>
      </c>
      <c r="I27" s="157"/>
      <c r="J27" s="157"/>
      <c r="K27" s="157"/>
      <c r="L27" s="99"/>
      <c r="M27" s="99"/>
      <c r="N27" s="99"/>
      <c r="O27" s="99"/>
      <c r="P27" s="99"/>
      <c r="Q27" s="99"/>
      <c r="R27" s="99"/>
      <c r="S27" s="99"/>
      <c r="T27" s="99"/>
      <c r="U27" s="99"/>
      <c r="V27" s="99"/>
      <c r="W27" s="99"/>
      <c r="X27" s="99"/>
      <c r="Y27" s="158"/>
      <c r="Z27" s="176"/>
      <c r="AA27" s="99"/>
      <c r="AB27" s="99"/>
      <c r="AC27" s="99"/>
      <c r="AD27" s="99"/>
      <c r="AE27" s="99"/>
      <c r="AF27" s="99"/>
      <c r="AG27" s="99"/>
      <c r="AH27" s="99"/>
      <c r="AI27" s="99"/>
      <c r="AJ27" s="158"/>
      <c r="AK27" s="159"/>
      <c r="AL27" s="99"/>
      <c r="AM27" s="99"/>
      <c r="AN27" s="99"/>
      <c r="AO27" s="99"/>
      <c r="AP27" s="99"/>
      <c r="AQ27" s="99"/>
      <c r="AR27" s="99"/>
      <c r="AS27" s="156"/>
      <c r="AT27" s="156"/>
      <c r="AU27" s="99"/>
      <c r="AV27" s="99"/>
      <c r="AW27" s="99"/>
      <c r="AX27" s="99"/>
      <c r="AY27" s="99"/>
      <c r="AZ27" s="99"/>
      <c r="BA27" s="99"/>
      <c r="BB27" s="99"/>
      <c r="BC27" s="99"/>
      <c r="BD27" s="2"/>
    </row>
    <row r="28" spans="1:56" s="14" customFormat="1" ht="36" customHeight="1" x14ac:dyDescent="0.25">
      <c r="A28" s="177" t="str">
        <f>IF(Descriptif_collecte!AL$13&lt;&gt;"",Descriptif_collecte!AL$13,"")</f>
        <v/>
      </c>
      <c r="B28" s="177"/>
      <c r="C28" s="178" t="str">
        <f>IF(Descriptif_collecte!AL$11&lt;&gt;"",Descriptif_collecte!AL$11,"")</f>
        <v/>
      </c>
      <c r="D28" s="179"/>
      <c r="E28" s="179"/>
      <c r="F28" s="180"/>
      <c r="G28" s="45" t="str">
        <f>IF(Descriptif_collecte!AL$19&lt;&gt;"",Descriptif_collecte!AL$19,"")</f>
        <v/>
      </c>
      <c r="H28" s="45" t="str">
        <f>IF(Descriptif_collecte!AL$26&lt;&gt;"",Descriptif_collecte!AL$26,"")</f>
        <v/>
      </c>
      <c r="I28" s="157"/>
      <c r="J28" s="157"/>
      <c r="K28" s="157"/>
      <c r="L28" s="99"/>
      <c r="M28" s="99"/>
      <c r="N28" s="99"/>
      <c r="O28" s="99"/>
      <c r="P28" s="99"/>
      <c r="Q28" s="99"/>
      <c r="R28" s="99"/>
      <c r="S28" s="99"/>
      <c r="T28" s="99"/>
      <c r="U28" s="99"/>
      <c r="V28" s="99"/>
      <c r="W28" s="99"/>
      <c r="X28" s="99"/>
      <c r="Y28" s="158"/>
      <c r="Z28" s="176"/>
      <c r="AA28" s="99"/>
      <c r="AB28" s="99"/>
      <c r="AC28" s="99"/>
      <c r="AD28" s="99"/>
      <c r="AE28" s="99"/>
      <c r="AF28" s="99"/>
      <c r="AG28" s="99"/>
      <c r="AH28" s="99"/>
      <c r="AI28" s="99"/>
      <c r="AJ28" s="158"/>
      <c r="AK28" s="159"/>
      <c r="AL28" s="99"/>
      <c r="AM28" s="99"/>
      <c r="AN28" s="99"/>
      <c r="AO28" s="99"/>
      <c r="AP28" s="99"/>
      <c r="AQ28" s="99"/>
      <c r="AR28" s="99"/>
      <c r="AS28" s="156"/>
      <c r="AT28" s="156"/>
      <c r="AU28" s="99"/>
      <c r="AV28" s="99"/>
      <c r="AW28" s="99"/>
      <c r="AX28" s="99"/>
      <c r="AY28" s="99"/>
      <c r="AZ28" s="99"/>
      <c r="BA28" s="99"/>
      <c r="BB28" s="99"/>
      <c r="BC28" s="99"/>
      <c r="BD28" s="2"/>
    </row>
    <row r="29" spans="1:56" s="14" customFormat="1" ht="36" customHeight="1" x14ac:dyDescent="0.25">
      <c r="A29" s="177" t="str">
        <f>IF(Descriptif_collecte!AO$13&lt;&gt;"",Descriptif_collecte!AO$13,"")</f>
        <v/>
      </c>
      <c r="B29" s="177"/>
      <c r="C29" s="178" t="str">
        <f>IF(Descriptif_collecte!AO$11&lt;&gt;"",Descriptif_collecte!AO$11,"")</f>
        <v/>
      </c>
      <c r="D29" s="179"/>
      <c r="E29" s="179"/>
      <c r="F29" s="180"/>
      <c r="G29" s="45" t="str">
        <f>IF(Descriptif_collecte!AO$19&lt;&gt;"",Descriptif_collecte!AO$19,"")</f>
        <v/>
      </c>
      <c r="H29" s="45" t="str">
        <f>IF(Descriptif_collecte!AO$26&lt;&gt;"",Descriptif_collecte!AO$26,"")</f>
        <v/>
      </c>
      <c r="I29" s="157"/>
      <c r="J29" s="157"/>
      <c r="K29" s="157"/>
      <c r="L29" s="99"/>
      <c r="M29" s="99"/>
      <c r="N29" s="99"/>
      <c r="O29" s="99"/>
      <c r="P29" s="99"/>
      <c r="Q29" s="99"/>
      <c r="R29" s="99"/>
      <c r="S29" s="99"/>
      <c r="T29" s="99"/>
      <c r="U29" s="99"/>
      <c r="V29" s="99"/>
      <c r="W29" s="99"/>
      <c r="X29" s="99"/>
      <c r="Y29" s="158"/>
      <c r="Z29" s="176"/>
      <c r="AA29" s="99"/>
      <c r="AB29" s="99"/>
      <c r="AC29" s="99"/>
      <c r="AD29" s="99"/>
      <c r="AE29" s="99"/>
      <c r="AF29" s="99"/>
      <c r="AG29" s="99"/>
      <c r="AH29" s="99"/>
      <c r="AI29" s="99"/>
      <c r="AJ29" s="158"/>
      <c r="AK29" s="159"/>
      <c r="AL29" s="99"/>
      <c r="AM29" s="99"/>
      <c r="AN29" s="99"/>
      <c r="AO29" s="99"/>
      <c r="AP29" s="99"/>
      <c r="AQ29" s="99"/>
      <c r="AR29" s="99"/>
      <c r="AS29" s="156"/>
      <c r="AT29" s="156"/>
      <c r="AU29" s="99"/>
      <c r="AV29" s="99"/>
      <c r="AW29" s="99"/>
      <c r="AX29" s="99"/>
      <c r="AY29" s="99"/>
      <c r="AZ29" s="99"/>
      <c r="BA29" s="99"/>
      <c r="BB29" s="99"/>
      <c r="BC29" s="99"/>
      <c r="BD29" s="2"/>
    </row>
    <row r="30" spans="1:56" s="14" customFormat="1" ht="36" customHeight="1" x14ac:dyDescent="0.25">
      <c r="A30" s="177" t="str">
        <f>IF(Descriptif_collecte!AR$13&lt;&gt;"",Descriptif_collecte!AR$13,"")</f>
        <v/>
      </c>
      <c r="B30" s="177"/>
      <c r="C30" s="178" t="str">
        <f>IF(Descriptif_collecte!AR$11&lt;&gt;"",Descriptif_collecte!AR$11,"")</f>
        <v/>
      </c>
      <c r="D30" s="179"/>
      <c r="E30" s="179"/>
      <c r="F30" s="180"/>
      <c r="G30" s="45" t="str">
        <f>IF(Descriptif_collecte!AR$19&lt;&gt;"",Descriptif_collecte!AR$19,"")</f>
        <v/>
      </c>
      <c r="H30" s="45" t="str">
        <f>IF(Descriptif_collecte!AR$26&lt;&gt;"",Descriptif_collecte!AR$26,"")</f>
        <v/>
      </c>
      <c r="I30" s="157"/>
      <c r="J30" s="157"/>
      <c r="K30" s="157"/>
      <c r="L30" s="99"/>
      <c r="M30" s="99"/>
      <c r="N30" s="99"/>
      <c r="O30" s="99"/>
      <c r="P30" s="99"/>
      <c r="Q30" s="99"/>
      <c r="R30" s="99"/>
      <c r="S30" s="99"/>
      <c r="T30" s="99"/>
      <c r="U30" s="99"/>
      <c r="V30" s="99"/>
      <c r="W30" s="99"/>
      <c r="X30" s="99"/>
      <c r="Y30" s="158"/>
      <c r="Z30" s="176"/>
      <c r="AA30" s="99"/>
      <c r="AB30" s="99"/>
      <c r="AC30" s="99"/>
      <c r="AD30" s="99"/>
      <c r="AE30" s="99"/>
      <c r="AF30" s="99"/>
      <c r="AG30" s="99"/>
      <c r="AH30" s="99"/>
      <c r="AI30" s="99"/>
      <c r="AJ30" s="158"/>
      <c r="AK30" s="159"/>
      <c r="AL30" s="99"/>
      <c r="AM30" s="99"/>
      <c r="AN30" s="99"/>
      <c r="AO30" s="99"/>
      <c r="AP30" s="99"/>
      <c r="AQ30" s="99"/>
      <c r="AR30" s="99"/>
      <c r="AS30" s="156"/>
      <c r="AT30" s="156"/>
      <c r="AU30" s="99"/>
      <c r="AV30" s="99"/>
      <c r="AW30" s="99"/>
      <c r="AX30" s="99"/>
      <c r="AY30" s="99"/>
      <c r="AZ30" s="99"/>
      <c r="BA30" s="99"/>
      <c r="BB30" s="99"/>
      <c r="BC30" s="99"/>
      <c r="BD30" s="2"/>
    </row>
    <row r="31" spans="1:56" ht="13.2"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row>
    <row r="32" spans="1:56" ht="13.2"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row>
    <row r="33" spans="1:55" ht="13.2" customHeight="1" x14ac:dyDescent="0.25">
      <c r="A33" s="122" t="s">
        <v>133</v>
      </c>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22"/>
      <c r="BB33" s="122"/>
      <c r="BC33" s="122"/>
    </row>
    <row r="34" spans="1:55" ht="25.2" customHeight="1" x14ac:dyDescent="0.25">
      <c r="A34" s="4"/>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row>
    <row r="35" spans="1:55" ht="49.2" customHeight="1" x14ac:dyDescent="0.25">
      <c r="A35" s="57" t="str">
        <f ca="1">"VOUS POUVEZ NOUS ADRESSER UNE COPIE DES ANNEXES 6 CITEO DES 4 TRIMESTRES " &amp;YEAR(TODAY()-365)&amp;"."</f>
        <v>VOUS POUVEZ NOUS ADRESSER UNE COPIE DES ANNEXES 6 CITEO DES 4 TRIMESTRES 2023.</v>
      </c>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row>
    <row r="36" spans="1:55" ht="68.400000000000006" customHeight="1" x14ac:dyDescent="0.25">
      <c r="A36" s="1"/>
      <c r="B36" s="173" t="s">
        <v>6449</v>
      </c>
      <c r="C36" s="173"/>
      <c r="D36" s="173"/>
      <c r="E36" s="173"/>
      <c r="F36" s="173"/>
      <c r="G36" s="173"/>
      <c r="H36" s="92"/>
      <c r="I36" s="92"/>
      <c r="J36" s="92"/>
      <c r="K36" s="92"/>
      <c r="L36" s="92"/>
      <c r="M36" s="92"/>
      <c r="N36" s="92"/>
      <c r="O36" s="92"/>
      <c r="P36" s="92"/>
      <c r="Q36" s="92"/>
      <c r="R36" s="174" t="s">
        <v>6657</v>
      </c>
      <c r="S36" s="174"/>
      <c r="T36" s="174"/>
      <c r="U36" s="174"/>
      <c r="V36" s="174"/>
      <c r="W36" s="174"/>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14.1" customHeight="1" x14ac:dyDescent="0.25">
      <c r="A37" s="98" t="s">
        <v>5976</v>
      </c>
      <c r="B37" s="98" t="s">
        <v>5914</v>
      </c>
      <c r="C37" s="98"/>
      <c r="D37" s="98"/>
      <c r="E37" s="98"/>
      <c r="F37" s="98"/>
      <c r="G37" s="98"/>
      <c r="H37" s="98" t="str">
        <f ca="1">"Stocks au 31/12/"&amp;YEAR(TODAY()-730)</f>
        <v>Stocks au 31/12/2022</v>
      </c>
      <c r="I37" s="98"/>
      <c r="J37" s="98"/>
      <c r="K37" s="98" t="str">
        <f ca="1">"Stocks au 31/12/"&amp;YEAR(TODAY()-365)</f>
        <v>Stocks au 31/12/2023</v>
      </c>
      <c r="L37" s="98"/>
      <c r="M37" s="98"/>
      <c r="N37" s="98" t="s">
        <v>5974</v>
      </c>
      <c r="O37" s="98"/>
      <c r="P37" s="98"/>
      <c r="Q37" s="98"/>
      <c r="R37" s="98"/>
      <c r="S37" s="98"/>
      <c r="T37" s="98"/>
      <c r="U37" s="98"/>
      <c r="V37" s="98"/>
      <c r="W37" s="98"/>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row>
    <row r="38" spans="1:55" ht="14.1" customHeight="1" x14ac:dyDescent="0.25">
      <c r="A38" s="98"/>
      <c r="B38" s="98"/>
      <c r="C38" s="98"/>
      <c r="D38" s="98"/>
      <c r="E38" s="98"/>
      <c r="F38" s="98"/>
      <c r="G38" s="98"/>
      <c r="H38" s="98"/>
      <c r="I38" s="98"/>
      <c r="J38" s="98"/>
      <c r="K38" s="98"/>
      <c r="L38" s="98"/>
      <c r="M38" s="98"/>
      <c r="N38" s="175" t="str">
        <f ca="1">"Quantité produite en "&amp; YEAR(TODAY()-365)</f>
        <v>Quantité produite en 2023</v>
      </c>
      <c r="O38" s="175"/>
      <c r="P38" s="175"/>
      <c r="Q38" s="175"/>
      <c r="R38" s="175" t="s">
        <v>5975</v>
      </c>
      <c r="S38" s="175"/>
      <c r="T38" s="175"/>
      <c r="U38" s="175"/>
      <c r="V38" s="175"/>
      <c r="W38" s="175"/>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row>
    <row r="39" spans="1:55" ht="34.950000000000003" customHeight="1" x14ac:dyDescent="0.25">
      <c r="A39" s="40">
        <v>1</v>
      </c>
      <c r="B39" s="167" t="s">
        <v>14</v>
      </c>
      <c r="C39" s="167"/>
      <c r="D39" s="167"/>
      <c r="E39" s="167"/>
      <c r="F39" s="167"/>
      <c r="G39" s="167"/>
      <c r="H39" s="157">
        <v>2.4780000000000002</v>
      </c>
      <c r="I39" s="157"/>
      <c r="J39" s="157"/>
      <c r="K39" s="157"/>
      <c r="L39" s="157"/>
      <c r="M39" s="157"/>
      <c r="N39" s="168"/>
      <c r="O39" s="168"/>
      <c r="P39" s="168"/>
      <c r="Q39" s="168"/>
      <c r="R39" s="126" t="s">
        <v>7120</v>
      </c>
      <c r="S39" s="126"/>
      <c r="T39" s="126"/>
      <c r="U39" s="126"/>
      <c r="V39" s="126"/>
      <c r="W39" s="126"/>
      <c r="X39" s="91"/>
      <c r="Y39" s="59"/>
      <c r="Z39" s="59"/>
      <c r="AA39" s="59"/>
      <c r="AB39" s="59"/>
      <c r="AC39" s="59"/>
      <c r="AD39" s="59"/>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34.950000000000003" customHeight="1" x14ac:dyDescent="0.25">
      <c r="A40" s="40">
        <v>2</v>
      </c>
      <c r="B40" s="167" t="s">
        <v>15</v>
      </c>
      <c r="C40" s="167"/>
      <c r="D40" s="167"/>
      <c r="E40" s="167"/>
      <c r="F40" s="167"/>
      <c r="G40" s="167"/>
      <c r="H40" s="157">
        <v>0.223</v>
      </c>
      <c r="I40" s="157"/>
      <c r="J40" s="157"/>
      <c r="K40" s="157"/>
      <c r="L40" s="157"/>
      <c r="M40" s="157"/>
      <c r="N40" s="168"/>
      <c r="O40" s="168"/>
      <c r="P40" s="168"/>
      <c r="Q40" s="168"/>
      <c r="R40" s="126" t="s">
        <v>7120</v>
      </c>
      <c r="S40" s="126"/>
      <c r="T40" s="126"/>
      <c r="U40" s="126"/>
      <c r="V40" s="126"/>
      <c r="W40" s="126"/>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34.950000000000003" customHeight="1" x14ac:dyDescent="0.25">
      <c r="A41" s="40">
        <v>3</v>
      </c>
      <c r="B41" s="167" t="s">
        <v>7256</v>
      </c>
      <c r="C41" s="167"/>
      <c r="D41" s="167"/>
      <c r="E41" s="167"/>
      <c r="F41" s="167"/>
      <c r="G41" s="167"/>
      <c r="H41" s="157">
        <v>1.3859999999999999</v>
      </c>
      <c r="I41" s="157"/>
      <c r="J41" s="157"/>
      <c r="K41" s="157"/>
      <c r="L41" s="157"/>
      <c r="M41" s="157"/>
      <c r="N41" s="168"/>
      <c r="O41" s="168"/>
      <c r="P41" s="168"/>
      <c r="Q41" s="168"/>
      <c r="R41" s="126" t="s">
        <v>1961</v>
      </c>
      <c r="S41" s="126"/>
      <c r="T41" s="126"/>
      <c r="U41" s="126"/>
      <c r="V41" s="126"/>
      <c r="W41" s="126"/>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34.950000000000003" customHeight="1" x14ac:dyDescent="0.25">
      <c r="A42" s="40">
        <v>4</v>
      </c>
      <c r="B42" s="167" t="s">
        <v>5906</v>
      </c>
      <c r="C42" s="167"/>
      <c r="D42" s="167"/>
      <c r="E42" s="167"/>
      <c r="F42" s="167"/>
      <c r="G42" s="167"/>
      <c r="H42" s="157">
        <v>1.9350000000000001</v>
      </c>
      <c r="I42" s="157"/>
      <c r="J42" s="157"/>
      <c r="K42" s="157"/>
      <c r="L42" s="157"/>
      <c r="M42" s="157"/>
      <c r="N42" s="168"/>
      <c r="O42" s="168"/>
      <c r="P42" s="168"/>
      <c r="Q42" s="168"/>
      <c r="R42" s="126" t="s">
        <v>7120</v>
      </c>
      <c r="S42" s="126"/>
      <c r="T42" s="126"/>
      <c r="U42" s="126"/>
      <c r="V42" s="126"/>
      <c r="W42" s="126"/>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34.950000000000003" customHeight="1" x14ac:dyDescent="0.25">
      <c r="A43" s="40">
        <v>5</v>
      </c>
      <c r="B43" s="167" t="s">
        <v>7257</v>
      </c>
      <c r="C43" s="167"/>
      <c r="D43" s="167"/>
      <c r="E43" s="167"/>
      <c r="F43" s="167"/>
      <c r="G43" s="167"/>
      <c r="H43" s="157">
        <v>0.115</v>
      </c>
      <c r="I43" s="157"/>
      <c r="J43" s="157"/>
      <c r="K43" s="157"/>
      <c r="L43" s="157"/>
      <c r="M43" s="157"/>
      <c r="N43" s="168"/>
      <c r="O43" s="168"/>
      <c r="P43" s="168"/>
      <c r="Q43" s="168"/>
      <c r="R43" s="126" t="s">
        <v>2549</v>
      </c>
      <c r="S43" s="126"/>
      <c r="T43" s="126"/>
      <c r="U43" s="126"/>
      <c r="V43" s="126"/>
      <c r="W43" s="126"/>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34.950000000000003" customHeight="1" x14ac:dyDescent="0.25">
      <c r="A44" s="40">
        <v>6</v>
      </c>
      <c r="B44" s="167" t="s">
        <v>5908</v>
      </c>
      <c r="C44" s="167"/>
      <c r="D44" s="167"/>
      <c r="E44" s="167"/>
      <c r="F44" s="167"/>
      <c r="G44" s="167"/>
      <c r="H44" s="157">
        <v>4.9020000000000001</v>
      </c>
      <c r="I44" s="157"/>
      <c r="J44" s="157"/>
      <c r="K44" s="157"/>
      <c r="L44" s="157"/>
      <c r="M44" s="157"/>
      <c r="N44" s="168"/>
      <c r="O44" s="168"/>
      <c r="P44" s="168"/>
      <c r="Q44" s="168"/>
      <c r="R44" s="126" t="s">
        <v>7120</v>
      </c>
      <c r="S44" s="126"/>
      <c r="T44" s="126"/>
      <c r="U44" s="126"/>
      <c r="V44" s="126"/>
      <c r="W44" s="126"/>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34.950000000000003" customHeight="1" x14ac:dyDescent="0.25">
      <c r="A45" s="40">
        <v>7</v>
      </c>
      <c r="B45" s="167" t="s">
        <v>5909</v>
      </c>
      <c r="C45" s="167"/>
      <c r="D45" s="167"/>
      <c r="E45" s="167"/>
      <c r="F45" s="167"/>
      <c r="G45" s="167"/>
      <c r="H45" s="157">
        <v>33.987000000000002</v>
      </c>
      <c r="I45" s="157"/>
      <c r="J45" s="157"/>
      <c r="K45" s="157"/>
      <c r="L45" s="157"/>
      <c r="M45" s="157"/>
      <c r="N45" s="168"/>
      <c r="O45" s="168"/>
      <c r="P45" s="168"/>
      <c r="Q45" s="168"/>
      <c r="R45" s="126" t="s">
        <v>7120</v>
      </c>
      <c r="S45" s="126"/>
      <c r="T45" s="126"/>
      <c r="U45" s="126"/>
      <c r="V45" s="126"/>
      <c r="W45" s="126"/>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34.950000000000003" customHeight="1" x14ac:dyDescent="0.25">
      <c r="A46" s="40">
        <v>8</v>
      </c>
      <c r="B46" s="167" t="s">
        <v>6446</v>
      </c>
      <c r="C46" s="167"/>
      <c r="D46" s="167"/>
      <c r="E46" s="167"/>
      <c r="F46" s="167"/>
      <c r="G46" s="167"/>
      <c r="H46" s="157">
        <v>0.54500000000000004</v>
      </c>
      <c r="I46" s="157"/>
      <c r="J46" s="157"/>
      <c r="K46" s="157"/>
      <c r="L46" s="157"/>
      <c r="M46" s="157"/>
      <c r="N46" s="168"/>
      <c r="O46" s="168"/>
      <c r="P46" s="168"/>
      <c r="Q46" s="168"/>
      <c r="R46" s="126" t="s">
        <v>2549</v>
      </c>
      <c r="S46" s="126"/>
      <c r="T46" s="126"/>
      <c r="U46" s="126"/>
      <c r="V46" s="126"/>
      <c r="W46" s="126"/>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34.950000000000003" customHeight="1" x14ac:dyDescent="0.25">
      <c r="A47" s="40">
        <v>9</v>
      </c>
      <c r="B47" s="167" t="s">
        <v>6443</v>
      </c>
      <c r="C47" s="167"/>
      <c r="D47" s="167"/>
      <c r="E47" s="167"/>
      <c r="F47" s="167"/>
      <c r="G47" s="167"/>
      <c r="H47" s="157">
        <v>1.742</v>
      </c>
      <c r="I47" s="157"/>
      <c r="J47" s="157"/>
      <c r="K47" s="157"/>
      <c r="L47" s="157"/>
      <c r="M47" s="157"/>
      <c r="N47" s="168"/>
      <c r="O47" s="168"/>
      <c r="P47" s="168"/>
      <c r="Q47" s="168"/>
      <c r="R47" s="126" t="s">
        <v>2549</v>
      </c>
      <c r="S47" s="126"/>
      <c r="T47" s="126"/>
      <c r="U47" s="126"/>
      <c r="V47" s="126"/>
      <c r="W47" s="126"/>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34.950000000000003" customHeight="1" x14ac:dyDescent="0.25">
      <c r="A48" s="40">
        <v>10</v>
      </c>
      <c r="B48" s="167" t="s">
        <v>6444</v>
      </c>
      <c r="C48" s="167"/>
      <c r="D48" s="167"/>
      <c r="E48" s="167"/>
      <c r="F48" s="167"/>
      <c r="G48" s="167"/>
      <c r="H48" s="157">
        <v>0.43099999999999999</v>
      </c>
      <c r="I48" s="157"/>
      <c r="J48" s="157"/>
      <c r="K48" s="157"/>
      <c r="L48" s="157"/>
      <c r="M48" s="157"/>
      <c r="N48" s="168"/>
      <c r="O48" s="168"/>
      <c r="P48" s="168"/>
      <c r="Q48" s="168"/>
      <c r="R48" s="126" t="s">
        <v>2549</v>
      </c>
      <c r="S48" s="126"/>
      <c r="T48" s="126"/>
      <c r="U48" s="126"/>
      <c r="V48" s="126"/>
      <c r="W48" s="126"/>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34.950000000000003" customHeight="1" x14ac:dyDescent="0.25">
      <c r="A49" s="40">
        <v>11</v>
      </c>
      <c r="B49" s="167" t="s">
        <v>5909</v>
      </c>
      <c r="C49" s="167"/>
      <c r="D49" s="167"/>
      <c r="E49" s="167"/>
      <c r="F49" s="167"/>
      <c r="G49" s="167"/>
      <c r="H49" s="157">
        <v>12.23</v>
      </c>
      <c r="I49" s="157"/>
      <c r="J49" s="157"/>
      <c r="K49" s="157"/>
      <c r="L49" s="157"/>
      <c r="M49" s="157"/>
      <c r="N49" s="168"/>
      <c r="O49" s="168"/>
      <c r="P49" s="168"/>
      <c r="Q49" s="168"/>
      <c r="R49" s="126" t="s">
        <v>7120</v>
      </c>
      <c r="S49" s="126"/>
      <c r="T49" s="126"/>
      <c r="U49" s="126"/>
      <c r="V49" s="126"/>
      <c r="W49" s="126"/>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34.950000000000003" customHeight="1" x14ac:dyDescent="0.25">
      <c r="A50" s="40">
        <v>12</v>
      </c>
      <c r="B50" s="167"/>
      <c r="C50" s="167"/>
      <c r="D50" s="167"/>
      <c r="E50" s="167"/>
      <c r="F50" s="167"/>
      <c r="G50" s="167"/>
      <c r="H50" s="157"/>
      <c r="I50" s="157"/>
      <c r="J50" s="157"/>
      <c r="K50" s="157"/>
      <c r="L50" s="157"/>
      <c r="M50" s="157"/>
      <c r="N50" s="168"/>
      <c r="O50" s="168"/>
      <c r="P50" s="168"/>
      <c r="Q50" s="168"/>
      <c r="R50" s="126"/>
      <c r="S50" s="126"/>
      <c r="T50" s="126"/>
      <c r="U50" s="126"/>
      <c r="V50" s="126"/>
      <c r="W50" s="126"/>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34.950000000000003" customHeight="1" x14ac:dyDescent="0.25">
      <c r="A51" s="40">
        <v>13</v>
      </c>
      <c r="B51" s="167"/>
      <c r="C51" s="167"/>
      <c r="D51" s="167"/>
      <c r="E51" s="167"/>
      <c r="F51" s="167"/>
      <c r="G51" s="167"/>
      <c r="H51" s="157"/>
      <c r="I51" s="157"/>
      <c r="J51" s="157"/>
      <c r="K51" s="157"/>
      <c r="L51" s="157"/>
      <c r="M51" s="157"/>
      <c r="N51" s="168"/>
      <c r="O51" s="168"/>
      <c r="P51" s="168"/>
      <c r="Q51" s="168"/>
      <c r="R51" s="126"/>
      <c r="S51" s="126"/>
      <c r="T51" s="126"/>
      <c r="U51" s="126"/>
      <c r="V51" s="126"/>
      <c r="W51" s="126"/>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34.950000000000003" customHeight="1" x14ac:dyDescent="0.25">
      <c r="A52" s="40">
        <v>14</v>
      </c>
      <c r="B52" s="167"/>
      <c r="C52" s="167"/>
      <c r="D52" s="167"/>
      <c r="E52" s="167"/>
      <c r="F52" s="167"/>
      <c r="G52" s="167"/>
      <c r="H52" s="157"/>
      <c r="I52" s="157"/>
      <c r="J52" s="157"/>
      <c r="K52" s="157"/>
      <c r="L52" s="157"/>
      <c r="M52" s="157"/>
      <c r="N52" s="168"/>
      <c r="O52" s="168"/>
      <c r="P52" s="168"/>
      <c r="Q52" s="168"/>
      <c r="R52" s="126"/>
      <c r="S52" s="126"/>
      <c r="T52" s="126"/>
      <c r="U52" s="126"/>
      <c r="V52" s="126"/>
      <c r="W52" s="126"/>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34.950000000000003" customHeight="1" x14ac:dyDescent="0.25">
      <c r="A53" s="40">
        <v>15</v>
      </c>
      <c r="B53" s="167"/>
      <c r="C53" s="167"/>
      <c r="D53" s="167"/>
      <c r="E53" s="167"/>
      <c r="F53" s="167"/>
      <c r="G53" s="167"/>
      <c r="H53" s="157"/>
      <c r="I53" s="157"/>
      <c r="J53" s="157"/>
      <c r="K53" s="157"/>
      <c r="L53" s="157"/>
      <c r="M53" s="157"/>
      <c r="N53" s="168"/>
      <c r="O53" s="168"/>
      <c r="P53" s="168"/>
      <c r="Q53" s="168"/>
      <c r="R53" s="126"/>
      <c r="S53" s="126"/>
      <c r="T53" s="126"/>
      <c r="U53" s="126"/>
      <c r="V53" s="126"/>
      <c r="W53" s="126"/>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34.950000000000003" customHeight="1" x14ac:dyDescent="0.25">
      <c r="A54" s="40">
        <v>16</v>
      </c>
      <c r="B54" s="167"/>
      <c r="C54" s="167"/>
      <c r="D54" s="167"/>
      <c r="E54" s="167"/>
      <c r="F54" s="167"/>
      <c r="G54" s="167"/>
      <c r="H54" s="157"/>
      <c r="I54" s="157"/>
      <c r="J54" s="157"/>
      <c r="K54" s="157"/>
      <c r="L54" s="157"/>
      <c r="M54" s="157"/>
      <c r="N54" s="168"/>
      <c r="O54" s="168"/>
      <c r="P54" s="168"/>
      <c r="Q54" s="168"/>
      <c r="R54" s="126"/>
      <c r="S54" s="126"/>
      <c r="T54" s="126"/>
      <c r="U54" s="126"/>
      <c r="V54" s="126"/>
      <c r="W54" s="126"/>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34.950000000000003" customHeight="1" x14ac:dyDescent="0.25">
      <c r="A55" s="40">
        <v>17</v>
      </c>
      <c r="B55" s="167"/>
      <c r="C55" s="167"/>
      <c r="D55" s="167"/>
      <c r="E55" s="167"/>
      <c r="F55" s="167"/>
      <c r="G55" s="167"/>
      <c r="H55" s="157"/>
      <c r="I55" s="157"/>
      <c r="J55" s="157"/>
      <c r="K55" s="157"/>
      <c r="L55" s="157"/>
      <c r="M55" s="157"/>
      <c r="N55" s="168"/>
      <c r="O55" s="168"/>
      <c r="P55" s="168"/>
      <c r="Q55" s="168"/>
      <c r="R55" s="126"/>
      <c r="S55" s="126"/>
      <c r="T55" s="126"/>
      <c r="U55" s="126"/>
      <c r="V55" s="126"/>
      <c r="W55" s="126"/>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34.950000000000003" customHeight="1" x14ac:dyDescent="0.25">
      <c r="A56" s="40">
        <v>18</v>
      </c>
      <c r="B56" s="167"/>
      <c r="C56" s="167"/>
      <c r="D56" s="167"/>
      <c r="E56" s="167"/>
      <c r="F56" s="167"/>
      <c r="G56" s="167"/>
      <c r="H56" s="157"/>
      <c r="I56" s="157"/>
      <c r="J56" s="157"/>
      <c r="K56" s="157"/>
      <c r="L56" s="157"/>
      <c r="M56" s="157"/>
      <c r="N56" s="168"/>
      <c r="O56" s="168"/>
      <c r="P56" s="168"/>
      <c r="Q56" s="168"/>
      <c r="R56" s="126"/>
      <c r="S56" s="126"/>
      <c r="T56" s="126"/>
      <c r="U56" s="126"/>
      <c r="V56" s="126"/>
      <c r="W56" s="126"/>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34.950000000000003" customHeight="1" x14ac:dyDescent="0.25">
      <c r="A57" s="40">
        <v>19</v>
      </c>
      <c r="B57" s="167"/>
      <c r="C57" s="167"/>
      <c r="D57" s="167"/>
      <c r="E57" s="167"/>
      <c r="F57" s="167"/>
      <c r="G57" s="167"/>
      <c r="H57" s="157"/>
      <c r="I57" s="157"/>
      <c r="J57" s="157"/>
      <c r="K57" s="157"/>
      <c r="L57" s="157"/>
      <c r="M57" s="157"/>
      <c r="N57" s="168"/>
      <c r="O57" s="168"/>
      <c r="P57" s="168"/>
      <c r="Q57" s="168"/>
      <c r="R57" s="126"/>
      <c r="S57" s="126"/>
      <c r="T57" s="126"/>
      <c r="U57" s="126"/>
      <c r="V57" s="126"/>
      <c r="W57" s="126"/>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34.950000000000003" customHeight="1" x14ac:dyDescent="0.25">
      <c r="A58" s="40">
        <v>20</v>
      </c>
      <c r="B58" s="167"/>
      <c r="C58" s="167"/>
      <c r="D58" s="167"/>
      <c r="E58" s="167"/>
      <c r="F58" s="167"/>
      <c r="G58" s="167"/>
      <c r="H58" s="157"/>
      <c r="I58" s="157"/>
      <c r="J58" s="157"/>
      <c r="K58" s="157"/>
      <c r="L58" s="157"/>
      <c r="M58" s="157"/>
      <c r="N58" s="168"/>
      <c r="O58" s="168"/>
      <c r="P58" s="168"/>
      <c r="Q58" s="168"/>
      <c r="R58" s="126"/>
      <c r="S58" s="126"/>
      <c r="T58" s="126"/>
      <c r="U58" s="126"/>
      <c r="V58" s="126"/>
      <c r="W58" s="126"/>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34.950000000000003" customHeight="1" x14ac:dyDescent="0.25">
      <c r="A59" s="40">
        <v>21</v>
      </c>
      <c r="B59" s="167"/>
      <c r="C59" s="167"/>
      <c r="D59" s="167"/>
      <c r="E59" s="167"/>
      <c r="F59" s="167"/>
      <c r="G59" s="167"/>
      <c r="H59" s="157"/>
      <c r="I59" s="157"/>
      <c r="J59" s="157"/>
      <c r="K59" s="157"/>
      <c r="L59" s="157"/>
      <c r="M59" s="157"/>
      <c r="N59" s="168"/>
      <c r="O59" s="168"/>
      <c r="P59" s="168"/>
      <c r="Q59" s="168"/>
      <c r="R59" s="126"/>
      <c r="S59" s="126"/>
      <c r="T59" s="126"/>
      <c r="U59" s="126"/>
      <c r="V59" s="126"/>
      <c r="W59" s="126"/>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34.950000000000003" customHeight="1" x14ac:dyDescent="0.25">
      <c r="A60" s="40">
        <v>22</v>
      </c>
      <c r="B60" s="167"/>
      <c r="C60" s="167"/>
      <c r="D60" s="167"/>
      <c r="E60" s="167"/>
      <c r="F60" s="167"/>
      <c r="G60" s="167"/>
      <c r="H60" s="157"/>
      <c r="I60" s="157"/>
      <c r="J60" s="157"/>
      <c r="K60" s="157"/>
      <c r="L60" s="157"/>
      <c r="M60" s="157"/>
      <c r="N60" s="168"/>
      <c r="O60" s="168"/>
      <c r="P60" s="168"/>
      <c r="Q60" s="168"/>
      <c r="R60" s="126"/>
      <c r="S60" s="126"/>
      <c r="T60" s="126"/>
      <c r="U60" s="126"/>
      <c r="V60" s="126"/>
      <c r="W60" s="126"/>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34.950000000000003" customHeight="1" x14ac:dyDescent="0.25">
      <c r="A61" s="40">
        <v>23</v>
      </c>
      <c r="B61" s="167"/>
      <c r="C61" s="167"/>
      <c r="D61" s="167"/>
      <c r="E61" s="167"/>
      <c r="F61" s="167"/>
      <c r="G61" s="167"/>
      <c r="H61" s="157"/>
      <c r="I61" s="157"/>
      <c r="J61" s="157"/>
      <c r="K61" s="157"/>
      <c r="L61" s="157"/>
      <c r="M61" s="157"/>
      <c r="N61" s="168"/>
      <c r="O61" s="168"/>
      <c r="P61" s="168"/>
      <c r="Q61" s="168"/>
      <c r="R61" s="126"/>
      <c r="S61" s="126"/>
      <c r="T61" s="126"/>
      <c r="U61" s="126"/>
      <c r="V61" s="126"/>
      <c r="W61" s="126"/>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34.950000000000003" customHeight="1" x14ac:dyDescent="0.25">
      <c r="A62" s="40">
        <v>24</v>
      </c>
      <c r="B62" s="167"/>
      <c r="C62" s="167"/>
      <c r="D62" s="167"/>
      <c r="E62" s="167"/>
      <c r="F62" s="167"/>
      <c r="G62" s="167"/>
      <c r="H62" s="157"/>
      <c r="I62" s="157"/>
      <c r="J62" s="157"/>
      <c r="K62" s="157"/>
      <c r="L62" s="157"/>
      <c r="M62" s="157"/>
      <c r="N62" s="168"/>
      <c r="O62" s="168"/>
      <c r="P62" s="168"/>
      <c r="Q62" s="168"/>
      <c r="R62" s="126"/>
      <c r="S62" s="126"/>
      <c r="T62" s="126"/>
      <c r="U62" s="126"/>
      <c r="V62" s="126"/>
      <c r="W62" s="126"/>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34.950000000000003" customHeight="1" x14ac:dyDescent="0.25">
      <c r="A63" s="40">
        <v>25</v>
      </c>
      <c r="B63" s="167"/>
      <c r="C63" s="167"/>
      <c r="D63" s="167"/>
      <c r="E63" s="167"/>
      <c r="F63" s="167"/>
      <c r="G63" s="167"/>
      <c r="H63" s="157"/>
      <c r="I63" s="157"/>
      <c r="J63" s="157"/>
      <c r="K63" s="157"/>
      <c r="L63" s="157"/>
      <c r="M63" s="157"/>
      <c r="N63" s="168"/>
      <c r="O63" s="168"/>
      <c r="P63" s="168"/>
      <c r="Q63" s="168"/>
      <c r="R63" s="126"/>
      <c r="S63" s="126"/>
      <c r="T63" s="126"/>
      <c r="U63" s="126"/>
      <c r="V63" s="126"/>
      <c r="W63" s="126"/>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3.2"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ht="13.2"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3.2" customHeight="1" x14ac:dyDescent="0.25">
      <c r="A66" s="122" t="s">
        <v>5915</v>
      </c>
      <c r="B66" s="122"/>
      <c r="C66" s="122"/>
      <c r="D66" s="122"/>
      <c r="E66" s="122"/>
      <c r="F66" s="122"/>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2"/>
      <c r="AU66" s="122"/>
      <c r="AV66" s="122"/>
      <c r="AW66" s="122"/>
      <c r="AX66" s="122"/>
      <c r="AY66" s="122"/>
      <c r="AZ66" s="122"/>
      <c r="BA66" s="122"/>
      <c r="BB66" s="122"/>
      <c r="BC66" s="122"/>
    </row>
    <row r="67" spans="1:55" ht="13.2"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ht="13.2" customHeight="1" x14ac:dyDescent="0.25">
      <c r="A68" s="1"/>
      <c r="B68" s="100" t="str">
        <f ca="1">"Stocks au 31/12/"&amp;YEAR(TODAY()-730)</f>
        <v>Stocks au 31/12/2022</v>
      </c>
      <c r="C68" s="100"/>
      <c r="D68" s="100"/>
      <c r="E68" s="100"/>
      <c r="F68" s="100" t="str">
        <f ca="1">"Stocks au 31/12/"&amp;YEAR(TODAY()-365)</f>
        <v>Stocks au 31/12/2023</v>
      </c>
      <c r="G68" s="100"/>
      <c r="H68" s="100"/>
      <c r="I68" s="100"/>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x14ac:dyDescent="0.25">
      <c r="A69" s="1"/>
      <c r="B69" s="164"/>
      <c r="C69" s="164"/>
      <c r="D69" s="164"/>
      <c r="E69" s="164"/>
      <c r="F69" s="164"/>
      <c r="G69" s="164"/>
      <c r="H69" s="164"/>
      <c r="I69" s="164"/>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13.8" x14ac:dyDescent="0.25">
      <c r="A72" s="122" t="s">
        <v>5916</v>
      </c>
      <c r="B72" s="122"/>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2"/>
      <c r="AU72" s="122"/>
      <c r="AV72" s="122"/>
      <c r="AW72" s="122"/>
      <c r="AX72" s="122"/>
      <c r="AY72" s="122"/>
      <c r="AZ72" s="122"/>
      <c r="BA72" s="122"/>
      <c r="BB72" s="122"/>
      <c r="BC72" s="122"/>
    </row>
    <row r="73" spans="1:55" ht="4.95" customHeight="1" thickBo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ht="27" customHeight="1" x14ac:dyDescent="0.3">
      <c r="A74" s="1"/>
      <c r="B74" s="1"/>
      <c r="C74" s="1"/>
      <c r="D74" s="165" t="s">
        <v>6652</v>
      </c>
      <c r="E74" s="165"/>
      <c r="F74" s="165"/>
      <c r="G74" s="165"/>
      <c r="H74" s="165"/>
      <c r="I74" s="165"/>
      <c r="J74" s="165"/>
      <c r="K74" s="165"/>
      <c r="L74" s="165"/>
      <c r="M74" s="165"/>
      <c r="N74" s="165"/>
      <c r="O74" s="165"/>
      <c r="P74" s="165"/>
      <c r="Q74" s="166"/>
      <c r="R74" s="13" t="s">
        <v>5946</v>
      </c>
      <c r="S74" s="86" t="s">
        <v>6656</v>
      </c>
      <c r="T74" s="1"/>
      <c r="U74" s="1"/>
      <c r="V74" s="1"/>
      <c r="W74" s="1"/>
      <c r="X74" s="1"/>
      <c r="Y74" s="1"/>
      <c r="Z74" s="1"/>
      <c r="AA74" s="1"/>
      <c r="AB74" s="11"/>
      <c r="AC74" s="13" t="s">
        <v>5946</v>
      </c>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ht="27" customHeight="1" x14ac:dyDescent="0.25">
      <c r="A75" s="100" t="s">
        <v>9</v>
      </c>
      <c r="B75" s="100"/>
      <c r="C75" s="100"/>
      <c r="D75" s="169" t="s">
        <v>5945</v>
      </c>
      <c r="E75" s="169"/>
      <c r="F75" s="169"/>
      <c r="G75" s="169"/>
      <c r="H75" s="169"/>
      <c r="I75" s="169"/>
      <c r="J75" s="169"/>
      <c r="K75" s="100" t="s">
        <v>131</v>
      </c>
      <c r="L75" s="100"/>
      <c r="M75" s="100"/>
      <c r="N75" s="100"/>
      <c r="O75" s="100"/>
      <c r="P75" s="100"/>
      <c r="Q75" s="170"/>
      <c r="R75" s="171" t="s">
        <v>5948</v>
      </c>
      <c r="S75" s="169"/>
      <c r="T75" s="169"/>
      <c r="U75" s="169"/>
      <c r="V75" s="169"/>
      <c r="W75" s="169"/>
      <c r="X75" s="169"/>
      <c r="Y75" s="169"/>
      <c r="Z75" s="169"/>
      <c r="AA75" s="169"/>
      <c r="AB75" s="172"/>
      <c r="AC75" s="171" t="s">
        <v>5947</v>
      </c>
      <c r="AD75" s="169"/>
      <c r="AE75" s="169"/>
      <c r="AF75" s="169"/>
      <c r="AG75" s="169"/>
      <c r="AH75" s="169"/>
      <c r="AI75" s="169"/>
      <c r="AJ75" s="169"/>
      <c r="AK75" s="169"/>
      <c r="AL75" s="169"/>
      <c r="AM75" s="98" t="s">
        <v>25</v>
      </c>
      <c r="AN75" s="98"/>
      <c r="AO75" s="98"/>
      <c r="AP75" s="98"/>
      <c r="AQ75" s="98"/>
      <c r="AR75" s="98"/>
      <c r="AS75" s="98"/>
      <c r="AT75" s="98"/>
      <c r="AU75" s="98"/>
      <c r="AV75" s="1"/>
      <c r="AW75" s="1"/>
      <c r="AX75" s="1"/>
      <c r="AY75" s="1"/>
      <c r="AZ75" s="1"/>
      <c r="BA75" s="1"/>
      <c r="BB75" s="1"/>
      <c r="BC75" s="1"/>
    </row>
    <row r="76" spans="1:55" x14ac:dyDescent="0.25">
      <c r="A76" s="100"/>
      <c r="B76" s="100"/>
      <c r="C76" s="100"/>
      <c r="D76" s="161" t="s">
        <v>132</v>
      </c>
      <c r="E76" s="161"/>
      <c r="F76" s="161"/>
      <c r="G76" s="161"/>
      <c r="H76" s="161"/>
      <c r="I76" s="161"/>
      <c r="J76" s="161"/>
      <c r="K76" s="100"/>
      <c r="L76" s="100"/>
      <c r="M76" s="100"/>
      <c r="N76" s="100"/>
      <c r="O76" s="100"/>
      <c r="P76" s="100"/>
      <c r="Q76" s="170"/>
      <c r="R76" s="162" t="s">
        <v>129</v>
      </c>
      <c r="S76" s="161"/>
      <c r="T76" s="161"/>
      <c r="U76" s="161"/>
      <c r="V76" s="161"/>
      <c r="W76" s="161"/>
      <c r="X76" s="161"/>
      <c r="Y76" s="161" t="s">
        <v>130</v>
      </c>
      <c r="Z76" s="161"/>
      <c r="AA76" s="161"/>
      <c r="AB76" s="163"/>
      <c r="AC76" s="162" t="s">
        <v>130</v>
      </c>
      <c r="AD76" s="161"/>
      <c r="AE76" s="161"/>
      <c r="AF76" s="161"/>
      <c r="AG76" s="161" t="s">
        <v>8</v>
      </c>
      <c r="AH76" s="161"/>
      <c r="AI76" s="161"/>
      <c r="AJ76" s="161"/>
      <c r="AK76" s="9" t="s">
        <v>10</v>
      </c>
      <c r="AL76" s="9"/>
      <c r="AM76" s="98"/>
      <c r="AN76" s="98"/>
      <c r="AO76" s="98"/>
      <c r="AP76" s="98"/>
      <c r="AQ76" s="98"/>
      <c r="AR76" s="98"/>
      <c r="AS76" s="98"/>
      <c r="AT76" s="98"/>
      <c r="AU76" s="98"/>
      <c r="AV76" s="1"/>
      <c r="AW76" s="1"/>
      <c r="AX76" s="1"/>
      <c r="AY76" s="1"/>
      <c r="AZ76" s="1"/>
      <c r="BA76" s="1"/>
      <c r="BB76" s="1"/>
      <c r="BC76" s="1"/>
    </row>
    <row r="77" spans="1:55" ht="27" customHeight="1" x14ac:dyDescent="0.25">
      <c r="A77" s="157">
        <v>100</v>
      </c>
      <c r="B77" s="157"/>
      <c r="C77" s="157"/>
      <c r="D77" s="126"/>
      <c r="E77" s="126"/>
      <c r="F77" s="126"/>
      <c r="G77" s="126"/>
      <c r="H77" s="126"/>
      <c r="I77" s="126"/>
      <c r="J77" s="126"/>
      <c r="K77" s="99" t="s">
        <v>6809</v>
      </c>
      <c r="L77" s="99"/>
      <c r="M77" s="99"/>
      <c r="N77" s="99"/>
      <c r="O77" s="99"/>
      <c r="P77" s="99"/>
      <c r="Q77" s="158"/>
      <c r="R77" s="106"/>
      <c r="S77" s="126"/>
      <c r="T77" s="126"/>
      <c r="U77" s="126"/>
      <c r="V77" s="126"/>
      <c r="W77" s="126"/>
      <c r="X77" s="126"/>
      <c r="Y77" s="99"/>
      <c r="Z77" s="99"/>
      <c r="AA77" s="99"/>
      <c r="AB77" s="158"/>
      <c r="AC77" s="159"/>
      <c r="AD77" s="99"/>
      <c r="AE77" s="99"/>
      <c r="AF77" s="99"/>
      <c r="AG77" s="99"/>
      <c r="AH77" s="99"/>
      <c r="AI77" s="99"/>
      <c r="AJ77" s="99"/>
      <c r="AK77" s="160"/>
      <c r="AL77" s="156"/>
      <c r="AM77" s="99"/>
      <c r="AN77" s="99"/>
      <c r="AO77" s="99"/>
      <c r="AP77" s="99"/>
      <c r="AQ77" s="99"/>
      <c r="AR77" s="99"/>
      <c r="AS77" s="99"/>
      <c r="AT77" s="99"/>
      <c r="AU77" s="99"/>
      <c r="AV77" s="1"/>
      <c r="AW77" s="1"/>
      <c r="AX77" s="1"/>
      <c r="AY77" s="1"/>
      <c r="AZ77" s="1"/>
      <c r="BA77" s="1"/>
      <c r="BB77" s="1"/>
      <c r="BC77" s="1"/>
    </row>
    <row r="78" spans="1:55" ht="27" customHeight="1" x14ac:dyDescent="0.25">
      <c r="A78" s="157"/>
      <c r="B78" s="157"/>
      <c r="C78" s="157"/>
      <c r="D78" s="126"/>
      <c r="E78" s="126"/>
      <c r="F78" s="126"/>
      <c r="G78" s="126"/>
      <c r="H78" s="126"/>
      <c r="I78" s="126"/>
      <c r="J78" s="126"/>
      <c r="K78" s="99"/>
      <c r="L78" s="99"/>
      <c r="M78" s="99"/>
      <c r="N78" s="99"/>
      <c r="O78" s="99"/>
      <c r="P78" s="99"/>
      <c r="Q78" s="158"/>
      <c r="R78" s="106"/>
      <c r="S78" s="126"/>
      <c r="T78" s="126"/>
      <c r="U78" s="126"/>
      <c r="V78" s="126"/>
      <c r="W78" s="126"/>
      <c r="X78" s="126"/>
      <c r="Y78" s="99"/>
      <c r="Z78" s="99"/>
      <c r="AA78" s="99"/>
      <c r="AB78" s="158"/>
      <c r="AC78" s="159"/>
      <c r="AD78" s="99"/>
      <c r="AE78" s="99"/>
      <c r="AF78" s="99"/>
      <c r="AG78" s="99"/>
      <c r="AH78" s="99"/>
      <c r="AI78" s="99"/>
      <c r="AJ78" s="99"/>
      <c r="AK78" s="156"/>
      <c r="AL78" s="156"/>
      <c r="AM78" s="99"/>
      <c r="AN78" s="99"/>
      <c r="AO78" s="99"/>
      <c r="AP78" s="99"/>
      <c r="AQ78" s="99"/>
      <c r="AR78" s="99"/>
      <c r="AS78" s="99"/>
      <c r="AT78" s="99"/>
      <c r="AU78" s="99"/>
      <c r="AV78" s="1"/>
      <c r="AW78" s="1"/>
      <c r="AX78" s="1"/>
      <c r="AY78" s="1"/>
      <c r="AZ78" s="1"/>
      <c r="BA78" s="1"/>
      <c r="BB78" s="1"/>
      <c r="BC78" s="1"/>
    </row>
    <row r="79" spans="1:55" ht="27" customHeight="1" x14ac:dyDescent="0.25">
      <c r="A79" s="157"/>
      <c r="B79" s="157"/>
      <c r="C79" s="157"/>
      <c r="D79" s="126"/>
      <c r="E79" s="126"/>
      <c r="F79" s="126"/>
      <c r="G79" s="126"/>
      <c r="H79" s="126"/>
      <c r="I79" s="126"/>
      <c r="J79" s="126"/>
      <c r="K79" s="99"/>
      <c r="L79" s="99"/>
      <c r="M79" s="99"/>
      <c r="N79" s="99"/>
      <c r="O79" s="99"/>
      <c r="P79" s="99"/>
      <c r="Q79" s="158"/>
      <c r="R79" s="106"/>
      <c r="S79" s="126"/>
      <c r="T79" s="126"/>
      <c r="U79" s="126"/>
      <c r="V79" s="126"/>
      <c r="W79" s="126"/>
      <c r="X79" s="126"/>
      <c r="Y79" s="99"/>
      <c r="Z79" s="99"/>
      <c r="AA79" s="99"/>
      <c r="AB79" s="158"/>
      <c r="AC79" s="159"/>
      <c r="AD79" s="99"/>
      <c r="AE79" s="99"/>
      <c r="AF79" s="99"/>
      <c r="AG79" s="99"/>
      <c r="AH79" s="99"/>
      <c r="AI79" s="99"/>
      <c r="AJ79" s="99"/>
      <c r="AK79" s="156"/>
      <c r="AL79" s="156"/>
      <c r="AM79" s="99"/>
      <c r="AN79" s="99"/>
      <c r="AO79" s="99"/>
      <c r="AP79" s="99"/>
      <c r="AQ79" s="99"/>
      <c r="AR79" s="99"/>
      <c r="AS79" s="99"/>
      <c r="AT79" s="99"/>
      <c r="AU79" s="99"/>
      <c r="AV79" s="1"/>
      <c r="AW79" s="1"/>
      <c r="AX79" s="1"/>
      <c r="AY79" s="1"/>
      <c r="AZ79" s="1"/>
      <c r="BA79" s="1"/>
      <c r="BB79" s="1"/>
      <c r="BC79" s="1"/>
    </row>
    <row r="80" spans="1:55" ht="27" customHeight="1" x14ac:dyDescent="0.25">
      <c r="A80" s="157"/>
      <c r="B80" s="157"/>
      <c r="C80" s="157"/>
      <c r="D80" s="126"/>
      <c r="E80" s="126"/>
      <c r="F80" s="126"/>
      <c r="G80" s="126"/>
      <c r="H80" s="126"/>
      <c r="I80" s="126"/>
      <c r="J80" s="126"/>
      <c r="K80" s="99"/>
      <c r="L80" s="99"/>
      <c r="M80" s="99"/>
      <c r="N80" s="99"/>
      <c r="O80" s="99"/>
      <c r="P80" s="99"/>
      <c r="Q80" s="158"/>
      <c r="R80" s="106"/>
      <c r="S80" s="126"/>
      <c r="T80" s="126"/>
      <c r="U80" s="126"/>
      <c r="V80" s="126"/>
      <c r="W80" s="126"/>
      <c r="X80" s="126"/>
      <c r="Y80" s="99"/>
      <c r="Z80" s="99"/>
      <c r="AA80" s="99"/>
      <c r="AB80" s="158"/>
      <c r="AC80" s="159"/>
      <c r="AD80" s="99"/>
      <c r="AE80" s="99"/>
      <c r="AF80" s="99"/>
      <c r="AG80" s="99"/>
      <c r="AH80" s="99"/>
      <c r="AI80" s="99"/>
      <c r="AJ80" s="99"/>
      <c r="AK80" s="156"/>
      <c r="AL80" s="156"/>
      <c r="AM80" s="99"/>
      <c r="AN80" s="99"/>
      <c r="AO80" s="99"/>
      <c r="AP80" s="99"/>
      <c r="AQ80" s="99"/>
      <c r="AR80" s="99"/>
      <c r="AS80" s="99"/>
      <c r="AT80" s="99"/>
      <c r="AU80" s="99"/>
      <c r="AV80" s="1"/>
      <c r="AW80" s="1"/>
      <c r="AX80" s="1"/>
      <c r="AY80" s="1"/>
      <c r="AZ80" s="1"/>
      <c r="BA80" s="1"/>
      <c r="BB80" s="1"/>
      <c r="BC80" s="1"/>
    </row>
    <row r="81" spans="1:55" ht="27" customHeight="1" x14ac:dyDescent="0.25">
      <c r="A81" s="157"/>
      <c r="B81" s="157"/>
      <c r="C81" s="157"/>
      <c r="D81" s="126"/>
      <c r="E81" s="126"/>
      <c r="F81" s="126"/>
      <c r="G81" s="126"/>
      <c r="H81" s="126"/>
      <c r="I81" s="126"/>
      <c r="J81" s="126"/>
      <c r="K81" s="99"/>
      <c r="L81" s="99"/>
      <c r="M81" s="99"/>
      <c r="N81" s="99"/>
      <c r="O81" s="99"/>
      <c r="P81" s="99"/>
      <c r="Q81" s="158"/>
      <c r="R81" s="106"/>
      <c r="S81" s="126"/>
      <c r="T81" s="126"/>
      <c r="U81" s="126"/>
      <c r="V81" s="126"/>
      <c r="W81" s="126"/>
      <c r="X81" s="126"/>
      <c r="Y81" s="99"/>
      <c r="Z81" s="99"/>
      <c r="AA81" s="99"/>
      <c r="AB81" s="158"/>
      <c r="AC81" s="159"/>
      <c r="AD81" s="99"/>
      <c r="AE81" s="99"/>
      <c r="AF81" s="99"/>
      <c r="AG81" s="99"/>
      <c r="AH81" s="99"/>
      <c r="AI81" s="99"/>
      <c r="AJ81" s="99"/>
      <c r="AK81" s="156"/>
      <c r="AL81" s="156"/>
      <c r="AM81" s="99"/>
      <c r="AN81" s="99"/>
      <c r="AO81" s="99"/>
      <c r="AP81" s="99"/>
      <c r="AQ81" s="99"/>
      <c r="AR81" s="99"/>
      <c r="AS81" s="99"/>
      <c r="AT81" s="99"/>
      <c r="AU81" s="99"/>
      <c r="AV81" s="1"/>
      <c r="AW81" s="1"/>
      <c r="AX81" s="1"/>
      <c r="AY81" s="1"/>
      <c r="AZ81" s="1"/>
      <c r="BA81" s="1"/>
      <c r="BB81" s="1"/>
      <c r="BC81" s="1"/>
    </row>
  </sheetData>
  <sheetProtection algorithmName="SHA-512" hashValue="1bDvDhdHevZI7QQKYNCjHEueU5ZLeMEdxGGJJ5miUk+d2FFxpcOIV8kicIhqFfrYaWkWwxZkC9xY/JAtAKq4pg==" saltValue="qjo6WysOLg6jXnRrBaqcuA==" spinCount="100000" sheet="1" scenarios="1" selectLockedCells="1"/>
  <mergeCells count="391">
    <mergeCell ref="A18:B18"/>
    <mergeCell ref="C18:F18"/>
    <mergeCell ref="I18:K18"/>
    <mergeCell ref="L18:R18"/>
    <mergeCell ref="S18:Y18"/>
    <mergeCell ref="Z18:AF18"/>
    <mergeCell ref="AG18:AJ18"/>
    <mergeCell ref="AK18:AN18"/>
    <mergeCell ref="AO18:AR18"/>
    <mergeCell ref="A16:B16"/>
    <mergeCell ref="C16:F16"/>
    <mergeCell ref="I16:K16"/>
    <mergeCell ref="L16:R16"/>
    <mergeCell ref="S16:Y16"/>
    <mergeCell ref="Z16:AF16"/>
    <mergeCell ref="AG16:AJ16"/>
    <mergeCell ref="AK16:AN16"/>
    <mergeCell ref="AO16:AR16"/>
    <mergeCell ref="D74:Q74"/>
    <mergeCell ref="B36:G36"/>
    <mergeCell ref="R36:W36"/>
    <mergeCell ref="B63:G63"/>
    <mergeCell ref="H63:J63"/>
    <mergeCell ref="K63:M63"/>
    <mergeCell ref="N63:Q63"/>
    <mergeCell ref="R63:W63"/>
    <mergeCell ref="B61:G61"/>
    <mergeCell ref="H61:J61"/>
    <mergeCell ref="K61:M61"/>
    <mergeCell ref="N61:Q61"/>
    <mergeCell ref="R61:W61"/>
    <mergeCell ref="B62:G62"/>
    <mergeCell ref="H62:J62"/>
    <mergeCell ref="K62:M62"/>
    <mergeCell ref="N62:Q62"/>
    <mergeCell ref="R62:W62"/>
    <mergeCell ref="B59:G59"/>
    <mergeCell ref="H59:J59"/>
    <mergeCell ref="K59:M59"/>
    <mergeCell ref="N59:Q59"/>
    <mergeCell ref="R59:W59"/>
    <mergeCell ref="B60:G60"/>
    <mergeCell ref="H60:J60"/>
    <mergeCell ref="K60:M60"/>
    <mergeCell ref="N60:Q60"/>
    <mergeCell ref="R60:W60"/>
    <mergeCell ref="B57:G57"/>
    <mergeCell ref="H57:J57"/>
    <mergeCell ref="K57:M57"/>
    <mergeCell ref="N57:Q57"/>
    <mergeCell ref="R57:W57"/>
    <mergeCell ref="B58:G58"/>
    <mergeCell ref="H58:J58"/>
    <mergeCell ref="K58:M58"/>
    <mergeCell ref="N58:Q58"/>
    <mergeCell ref="R58:W58"/>
    <mergeCell ref="B55:G55"/>
    <mergeCell ref="H55:J55"/>
    <mergeCell ref="K55:M55"/>
    <mergeCell ref="N55:Q55"/>
    <mergeCell ref="R55:W55"/>
    <mergeCell ref="B56:G56"/>
    <mergeCell ref="H56:J56"/>
    <mergeCell ref="K56:M56"/>
    <mergeCell ref="N56:Q56"/>
    <mergeCell ref="R56:W56"/>
    <mergeCell ref="B52:G52"/>
    <mergeCell ref="H50:J50"/>
    <mergeCell ref="B54:G54"/>
    <mergeCell ref="B39:G39"/>
    <mergeCell ref="B40:G40"/>
    <mergeCell ref="B41:G41"/>
    <mergeCell ref="B42:G42"/>
    <mergeCell ref="B43:G43"/>
    <mergeCell ref="R47:W47"/>
    <mergeCell ref="K54:M54"/>
    <mergeCell ref="N47:Q47"/>
    <mergeCell ref="N48:Q48"/>
    <mergeCell ref="N49:Q49"/>
    <mergeCell ref="N50:Q50"/>
    <mergeCell ref="N51:Q51"/>
    <mergeCell ref="N52:Q52"/>
    <mergeCell ref="K49:M49"/>
    <mergeCell ref="K50:M50"/>
    <mergeCell ref="R43:W43"/>
    <mergeCell ref="R44:W44"/>
    <mergeCell ref="R45:W45"/>
    <mergeCell ref="R46:W46"/>
    <mergeCell ref="N39:Q39"/>
    <mergeCell ref="N40:Q40"/>
    <mergeCell ref="N44:Q44"/>
    <mergeCell ref="N45:Q45"/>
    <mergeCell ref="N46:Q46"/>
    <mergeCell ref="H48:J48"/>
    <mergeCell ref="K48:M48"/>
    <mergeCell ref="K39:M39"/>
    <mergeCell ref="H40:J40"/>
    <mergeCell ref="K40:M40"/>
    <mergeCell ref="H41:J41"/>
    <mergeCell ref="K41:M41"/>
    <mergeCell ref="H42:J42"/>
    <mergeCell ref="K42:M42"/>
    <mergeCell ref="K46:M46"/>
    <mergeCell ref="K47:M47"/>
    <mergeCell ref="H43:J43"/>
    <mergeCell ref="K43:M43"/>
    <mergeCell ref="H44:J44"/>
    <mergeCell ref="K44:M44"/>
    <mergeCell ref="H45:J45"/>
    <mergeCell ref="K45:M45"/>
    <mergeCell ref="N41:Q41"/>
    <mergeCell ref="N42:Q42"/>
    <mergeCell ref="N43:Q43"/>
    <mergeCell ref="B46:G46"/>
    <mergeCell ref="K79:Q79"/>
    <mergeCell ref="K51:M51"/>
    <mergeCell ref="R51:W51"/>
    <mergeCell ref="R52:W52"/>
    <mergeCell ref="H49:J49"/>
    <mergeCell ref="B69:E69"/>
    <mergeCell ref="F69:I69"/>
    <mergeCell ref="N53:Q53"/>
    <mergeCell ref="N54:Q54"/>
    <mergeCell ref="R48:W48"/>
    <mergeCell ref="R49:W49"/>
    <mergeCell ref="R50:W50"/>
    <mergeCell ref="H52:J52"/>
    <mergeCell ref="K52:M52"/>
    <mergeCell ref="H53:J53"/>
    <mergeCell ref="K53:M53"/>
    <mergeCell ref="R53:W53"/>
    <mergeCell ref="R54:W54"/>
    <mergeCell ref="H54:J54"/>
    <mergeCell ref="H51:J51"/>
    <mergeCell ref="B49:G49"/>
    <mergeCell ref="B50:G50"/>
    <mergeCell ref="B51:G51"/>
    <mergeCell ref="R39:W39"/>
    <mergeCell ref="R40:W40"/>
    <mergeCell ref="R41:W41"/>
    <mergeCell ref="R42:W42"/>
    <mergeCell ref="H39:J39"/>
    <mergeCell ref="AK81:AL81"/>
    <mergeCell ref="AM81:AU81"/>
    <mergeCell ref="D79:J79"/>
    <mergeCell ref="D76:J76"/>
    <mergeCell ref="R76:X76"/>
    <mergeCell ref="Y76:AB76"/>
    <mergeCell ref="AC76:AF76"/>
    <mergeCell ref="AG76:AJ76"/>
    <mergeCell ref="D75:J75"/>
    <mergeCell ref="K75:Q76"/>
    <mergeCell ref="R75:AB75"/>
    <mergeCell ref="AC79:AF79"/>
    <mergeCell ref="AG79:AJ79"/>
    <mergeCell ref="AK79:AL79"/>
    <mergeCell ref="AM79:AU79"/>
    <mergeCell ref="AC77:AF77"/>
    <mergeCell ref="AG77:AJ77"/>
    <mergeCell ref="B44:G44"/>
    <mergeCell ref="B45:G45"/>
    <mergeCell ref="A81:C81"/>
    <mergeCell ref="D81:J81"/>
    <mergeCell ref="K81:Q81"/>
    <mergeCell ref="R81:X81"/>
    <mergeCell ref="Y81:AB81"/>
    <mergeCell ref="AC81:AF81"/>
    <mergeCell ref="AG81:AJ81"/>
    <mergeCell ref="H46:J46"/>
    <mergeCell ref="H47:J47"/>
    <mergeCell ref="K78:Q78"/>
    <mergeCell ref="R78:X78"/>
    <mergeCell ref="Y78:AB78"/>
    <mergeCell ref="AC78:AF78"/>
    <mergeCell ref="AG78:AJ78"/>
    <mergeCell ref="A79:C79"/>
    <mergeCell ref="A75:C76"/>
    <mergeCell ref="A77:C77"/>
    <mergeCell ref="A78:C78"/>
    <mergeCell ref="D78:J78"/>
    <mergeCell ref="D77:J77"/>
    <mergeCell ref="K77:Q77"/>
    <mergeCell ref="R77:X77"/>
    <mergeCell ref="Y77:AB77"/>
    <mergeCell ref="B53:G53"/>
    <mergeCell ref="Z30:AF30"/>
    <mergeCell ref="L30:R30"/>
    <mergeCell ref="S15:Y15"/>
    <mergeCell ref="S17:Y17"/>
    <mergeCell ref="S19:Y19"/>
    <mergeCell ref="S24:Y24"/>
    <mergeCell ref="Z24:AF24"/>
    <mergeCell ref="S30:Y30"/>
    <mergeCell ref="I29:K29"/>
    <mergeCell ref="I30:K30"/>
    <mergeCell ref="I27:K27"/>
    <mergeCell ref="I24:K24"/>
    <mergeCell ref="L24:R24"/>
    <mergeCell ref="L27:R27"/>
    <mergeCell ref="L29:R29"/>
    <mergeCell ref="S27:Y27"/>
    <mergeCell ref="Z27:AF27"/>
    <mergeCell ref="Z23:AF23"/>
    <mergeCell ref="AU13:BC14"/>
    <mergeCell ref="AO14:AR14"/>
    <mergeCell ref="C22:F22"/>
    <mergeCell ref="I22:K22"/>
    <mergeCell ref="L22:R22"/>
    <mergeCell ref="S22:Y22"/>
    <mergeCell ref="Z22:AF22"/>
    <mergeCell ref="AG22:AJ22"/>
    <mergeCell ref="AK22:AN22"/>
    <mergeCell ref="AO22:AR22"/>
    <mergeCell ref="G13:G14"/>
    <mergeCell ref="H13:H14"/>
    <mergeCell ref="L15:R15"/>
    <mergeCell ref="L17:R17"/>
    <mergeCell ref="L19:R19"/>
    <mergeCell ref="I15:K15"/>
    <mergeCell ref="I17:K17"/>
    <mergeCell ref="I19:K19"/>
    <mergeCell ref="Z20:AF20"/>
    <mergeCell ref="AG20:AJ20"/>
    <mergeCell ref="AK20:AN20"/>
    <mergeCell ref="AO20:AR20"/>
    <mergeCell ref="S13:Y13"/>
    <mergeCell ref="S14:Y14"/>
    <mergeCell ref="C13:F14"/>
    <mergeCell ref="C15:F15"/>
    <mergeCell ref="C17:F17"/>
    <mergeCell ref="Z13:AJ13"/>
    <mergeCell ref="C24:F24"/>
    <mergeCell ref="L14:R14"/>
    <mergeCell ref="A13:B14"/>
    <mergeCell ref="I13:K14"/>
    <mergeCell ref="AO24:AR24"/>
    <mergeCell ref="C19:F19"/>
    <mergeCell ref="Z15:AF15"/>
    <mergeCell ref="Z17:AF17"/>
    <mergeCell ref="Z19:AF19"/>
    <mergeCell ref="Z14:AF14"/>
    <mergeCell ref="AG14:AJ14"/>
    <mergeCell ref="AK14:AN14"/>
    <mergeCell ref="L13:R13"/>
    <mergeCell ref="AK13:AT13"/>
    <mergeCell ref="AK19:AN19"/>
    <mergeCell ref="AG15:AJ15"/>
    <mergeCell ref="AG17:AJ17"/>
    <mergeCell ref="AG19:AJ19"/>
    <mergeCell ref="AK17:AN17"/>
    <mergeCell ref="AG21:AJ21"/>
    <mergeCell ref="AK21:AN21"/>
    <mergeCell ref="AS27:AT27"/>
    <mergeCell ref="AS15:AT15"/>
    <mergeCell ref="AS17:AT17"/>
    <mergeCell ref="AS19:AT19"/>
    <mergeCell ref="AS21:AT21"/>
    <mergeCell ref="AS22:AT22"/>
    <mergeCell ref="AS23:AT23"/>
    <mergeCell ref="AS24:AT24"/>
    <mergeCell ref="AS20:AT20"/>
    <mergeCell ref="AS26:AT26"/>
    <mergeCell ref="AO15:AR15"/>
    <mergeCell ref="AO17:AR17"/>
    <mergeCell ref="AO19:AR19"/>
    <mergeCell ref="AO27:AR27"/>
    <mergeCell ref="AS16:AT16"/>
    <mergeCell ref="AS18:AT18"/>
    <mergeCell ref="A21:B21"/>
    <mergeCell ref="C21:F21"/>
    <mergeCell ref="I21:K21"/>
    <mergeCell ref="L21:R21"/>
    <mergeCell ref="S21:Y21"/>
    <mergeCell ref="AO30:AR30"/>
    <mergeCell ref="AG29:AJ29"/>
    <mergeCell ref="Z21:AF21"/>
    <mergeCell ref="AK15:AN15"/>
    <mergeCell ref="AO21:AR21"/>
    <mergeCell ref="A22:B22"/>
    <mergeCell ref="A15:B15"/>
    <mergeCell ref="AK27:AN27"/>
    <mergeCell ref="A20:B20"/>
    <mergeCell ref="C20:F20"/>
    <mergeCell ref="I20:K20"/>
    <mergeCell ref="L20:R20"/>
    <mergeCell ref="S20:Y20"/>
    <mergeCell ref="A19:B19"/>
    <mergeCell ref="A17:B17"/>
    <mergeCell ref="C30:F30"/>
    <mergeCell ref="C29:F29"/>
    <mergeCell ref="C27:F27"/>
    <mergeCell ref="Z29:AF29"/>
    <mergeCell ref="AO29:AR29"/>
    <mergeCell ref="AS29:AT29"/>
    <mergeCell ref="AS30:AT30"/>
    <mergeCell ref="AU15:BC15"/>
    <mergeCell ref="AU17:BC17"/>
    <mergeCell ref="AU19:BC19"/>
    <mergeCell ref="AU27:BC27"/>
    <mergeCell ref="AU29:BC29"/>
    <mergeCell ref="AU21:BC21"/>
    <mergeCell ref="AU22:BC22"/>
    <mergeCell ref="AU26:BC26"/>
    <mergeCell ref="AU23:BC23"/>
    <mergeCell ref="AU25:BC25"/>
    <mergeCell ref="AU20:BC20"/>
    <mergeCell ref="AS28:AT28"/>
    <mergeCell ref="AU16:BC16"/>
    <mergeCell ref="AU18:BC18"/>
    <mergeCell ref="AM78:AU78"/>
    <mergeCell ref="AC75:AL75"/>
    <mergeCell ref="AM75:AU76"/>
    <mergeCell ref="AU24:BC24"/>
    <mergeCell ref="AS25:AT25"/>
    <mergeCell ref="AU28:BC28"/>
    <mergeCell ref="AK29:AN29"/>
    <mergeCell ref="AG27:AJ27"/>
    <mergeCell ref="AG30:AJ30"/>
    <mergeCell ref="AK77:AL77"/>
    <mergeCell ref="AM77:AU77"/>
    <mergeCell ref="AK78:AL78"/>
    <mergeCell ref="Z28:AF28"/>
    <mergeCell ref="AG28:AJ28"/>
    <mergeCell ref="AK28:AN28"/>
    <mergeCell ref="AO28:AR28"/>
    <mergeCell ref="Z26:AF26"/>
    <mergeCell ref="AG26:AJ26"/>
    <mergeCell ref="AK26:AN26"/>
    <mergeCell ref="AO26:AR26"/>
    <mergeCell ref="Z25:AF25"/>
    <mergeCell ref="AU30:BC30"/>
    <mergeCell ref="AO25:AR25"/>
    <mergeCell ref="AG24:AJ24"/>
    <mergeCell ref="N37:W37"/>
    <mergeCell ref="A30:B30"/>
    <mergeCell ref="A29:B29"/>
    <mergeCell ref="A27:B27"/>
    <mergeCell ref="S29:Y29"/>
    <mergeCell ref="A23:B23"/>
    <mergeCell ref="C23:F23"/>
    <mergeCell ref="I23:K23"/>
    <mergeCell ref="L23:R23"/>
    <mergeCell ref="S23:Y23"/>
    <mergeCell ref="H37:J38"/>
    <mergeCell ref="K37:M38"/>
    <mergeCell ref="A25:B25"/>
    <mergeCell ref="C25:F25"/>
    <mergeCell ref="I25:K25"/>
    <mergeCell ref="L25:R25"/>
    <mergeCell ref="S25:Y25"/>
    <mergeCell ref="A24:B24"/>
    <mergeCell ref="A33:BC33"/>
    <mergeCell ref="AG23:AJ23"/>
    <mergeCell ref="AK23:AN23"/>
    <mergeCell ref="AO23:AR23"/>
    <mergeCell ref="AK24:AN24"/>
    <mergeCell ref="AK30:AN30"/>
    <mergeCell ref="A28:B28"/>
    <mergeCell ref="C28:F28"/>
    <mergeCell ref="I28:K28"/>
    <mergeCell ref="L28:R28"/>
    <mergeCell ref="S28:Y28"/>
    <mergeCell ref="A26:B26"/>
    <mergeCell ref="C26:F26"/>
    <mergeCell ref="I26:K26"/>
    <mergeCell ref="L26:R26"/>
    <mergeCell ref="S26:Y26"/>
    <mergeCell ref="A10:BC10"/>
    <mergeCell ref="A66:BC66"/>
    <mergeCell ref="A72:BC72"/>
    <mergeCell ref="AM80:AU80"/>
    <mergeCell ref="A37:A38"/>
    <mergeCell ref="A80:C80"/>
    <mergeCell ref="D80:J80"/>
    <mergeCell ref="K80:Q80"/>
    <mergeCell ref="R80:X80"/>
    <mergeCell ref="Y80:AB80"/>
    <mergeCell ref="AC80:AF80"/>
    <mergeCell ref="AG80:AJ80"/>
    <mergeCell ref="AK80:AL80"/>
    <mergeCell ref="B68:E68"/>
    <mergeCell ref="F68:I68"/>
    <mergeCell ref="R79:X79"/>
    <mergeCell ref="Y79:AB79"/>
    <mergeCell ref="B47:G47"/>
    <mergeCell ref="B48:G48"/>
    <mergeCell ref="N38:Q38"/>
    <mergeCell ref="R38:W38"/>
    <mergeCell ref="B37:G38"/>
    <mergeCell ref="AG25:AJ25"/>
    <mergeCell ref="AK25:AN25"/>
  </mergeCells>
  <phoneticPr fontId="7" type="noConversion"/>
  <pageMargins left="0.25" right="0.25" top="0.75" bottom="0.75" header="0.3" footer="0.3"/>
  <pageSetup paperSize="9" scale="31" orientation="landscape" r:id="rId1"/>
  <drawing r:id="rId2"/>
  <legacyDrawing r:id="rId3"/>
  <controls>
    <mc:AlternateContent xmlns:mc="http://schemas.openxmlformats.org/markup-compatibility/2006">
      <mc:Choice Requires="x14">
        <control shapeId="4097" r:id="rId4" name="Cmd_Btn_Ajout_Destination">
          <controlPr defaultSize="0" print="0" autoFill="0" autoLine="0" r:id="rId5">
            <anchor>
              <from>
                <xdr:col>7</xdr:col>
                <xdr:colOff>289560</xdr:colOff>
                <xdr:row>11</xdr:row>
                <xdr:rowOff>45720</xdr:rowOff>
              </from>
              <to>
                <xdr:col>13</xdr:col>
                <xdr:colOff>106680</xdr:colOff>
                <xdr:row>11</xdr:row>
                <xdr:rowOff>830580</xdr:rowOff>
              </to>
            </anchor>
          </controlPr>
        </control>
      </mc:Choice>
      <mc:Fallback>
        <control shapeId="4097" r:id="rId4" name="Cmd_Btn_Ajout_Destination"/>
      </mc:Fallback>
    </mc:AlternateContent>
    <mc:AlternateContent xmlns:mc="http://schemas.openxmlformats.org/markup-compatibility/2006">
      <mc:Choice Requires="x14">
        <control shapeId="4098" r:id="rId6" name="Cmd_Btn_Supprimer_Destination">
          <controlPr defaultSize="0" print="0" autoFill="0" autoLine="0" r:id="rId7">
            <anchor>
              <from>
                <xdr:col>13</xdr:col>
                <xdr:colOff>350520</xdr:colOff>
                <xdr:row>11</xdr:row>
                <xdr:rowOff>45720</xdr:rowOff>
              </from>
              <to>
                <xdr:col>20</xdr:col>
                <xdr:colOff>137160</xdr:colOff>
                <xdr:row>11</xdr:row>
                <xdr:rowOff>830580</xdr:rowOff>
              </to>
            </anchor>
          </controlPr>
        </control>
      </mc:Choice>
      <mc:Fallback>
        <control shapeId="4098" r:id="rId6" name="Cmd_Btn_Supprimer_Destination"/>
      </mc:Fallback>
    </mc:AlternateContent>
    <mc:AlternateContent xmlns:mc="http://schemas.openxmlformats.org/markup-compatibility/2006">
      <mc:Choice Requires="x14">
        <control shapeId="4106" r:id="rId8" name="Cmd_Btn_Ajout_Repreneur">
          <controlPr defaultSize="0" print="0" autoFill="0" autoLine="0" r:id="rId9">
            <anchor moveWithCells="1">
              <from>
                <xdr:col>20</xdr:col>
                <xdr:colOff>312420</xdr:colOff>
                <xdr:row>33</xdr:row>
                <xdr:rowOff>83820</xdr:rowOff>
              </from>
              <to>
                <xdr:col>26</xdr:col>
                <xdr:colOff>289560</xdr:colOff>
                <xdr:row>34</xdr:row>
                <xdr:rowOff>518160</xdr:rowOff>
              </to>
            </anchor>
          </controlPr>
        </control>
      </mc:Choice>
      <mc:Fallback>
        <control shapeId="4106" r:id="rId8" name="Cmd_Btn_Ajout_Repreneur"/>
      </mc:Fallback>
    </mc:AlternateContent>
    <mc:AlternateContent xmlns:mc="http://schemas.openxmlformats.org/markup-compatibility/2006">
      <mc:Choice Requires="x14">
        <control shapeId="4107" r:id="rId10" name="Cmd_Btn_Supprimer_Repreneur">
          <controlPr defaultSize="0" print="0" autoFill="0" autoLine="0" r:id="rId11">
            <anchor moveWithCells="1">
              <from>
                <xdr:col>27</xdr:col>
                <xdr:colOff>350520</xdr:colOff>
                <xdr:row>33</xdr:row>
                <xdr:rowOff>83820</xdr:rowOff>
              </from>
              <to>
                <xdr:col>34</xdr:col>
                <xdr:colOff>144780</xdr:colOff>
                <xdr:row>34</xdr:row>
                <xdr:rowOff>518160</xdr:rowOff>
              </to>
            </anchor>
          </controlPr>
        </control>
      </mc:Choice>
      <mc:Fallback>
        <control shapeId="4107" r:id="rId10" name="Cmd_Btn_Supprimer_Repreneur"/>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288" id="{269AFE61-242D-42AC-AC3D-BBB2ECEFBDF0}">
            <xm:f>$A$15&lt;&gt;'Donnee_quantitative_N-1'!$A$15</xm:f>
            <x14:dxf>
              <font>
                <b/>
                <i val="0"/>
                <color theme="0"/>
              </font>
              <fill>
                <patternFill>
                  <fgColor indexed="64"/>
                  <bgColor rgb="FFFF0000"/>
                </patternFill>
              </fill>
            </x14:dxf>
          </x14:cfRule>
          <xm:sqref>A15:B16</xm:sqref>
        </x14:conditionalFormatting>
        <x14:conditionalFormatting xmlns:xm="http://schemas.microsoft.com/office/excel/2006/main">
          <x14:cfRule type="expression" priority="287" id="{81D58200-BA94-40D8-B274-11C2FC27690D}">
            <xm:f>$C$15&lt;&gt;'Donnee_quantitative_N-1'!$C$15</xm:f>
            <x14:dxf>
              <font>
                <b/>
                <i val="0"/>
                <color theme="0"/>
              </font>
              <fill>
                <patternFill>
                  <fgColor indexed="64"/>
                  <bgColor rgb="FFFF0000"/>
                </patternFill>
              </fill>
            </x14:dxf>
          </x14:cfRule>
          <xm:sqref>C15:F16</xm:sqref>
        </x14:conditionalFormatting>
        <x14:conditionalFormatting xmlns:xm="http://schemas.microsoft.com/office/excel/2006/main">
          <x14:cfRule type="expression" priority="286" id="{C85E87C7-2AF3-45FE-B474-F0CD87874F2B}">
            <xm:f>$G$15&lt;&gt;'Donnee_quantitative_N-1'!$G$15</xm:f>
            <x14:dxf>
              <font>
                <b/>
                <i val="0"/>
                <color theme="0"/>
              </font>
              <fill>
                <patternFill>
                  <fgColor indexed="64"/>
                  <bgColor rgb="FFFF0000"/>
                </patternFill>
              </fill>
            </x14:dxf>
          </x14:cfRule>
          <xm:sqref>G15:G16</xm:sqref>
        </x14:conditionalFormatting>
        <x14:conditionalFormatting xmlns:xm="http://schemas.microsoft.com/office/excel/2006/main">
          <x14:cfRule type="expression" priority="285" id="{293DEA03-470A-44A2-A305-11F90BD7E3F3}">
            <xm:f>$J$15&lt;&gt;'Donnee_quantitative_N-1'!$J$15</xm:f>
            <x14:dxf>
              <font>
                <b/>
                <i val="0"/>
                <color theme="0"/>
              </font>
              <fill>
                <patternFill>
                  <fgColor indexed="64"/>
                  <bgColor rgb="FFFF0000"/>
                </patternFill>
              </fill>
            </x14:dxf>
          </x14:cfRule>
          <xm:sqref>I15:K16</xm:sqref>
        </x14:conditionalFormatting>
        <x14:conditionalFormatting xmlns:xm="http://schemas.microsoft.com/office/excel/2006/main">
          <x14:cfRule type="expression" priority="284" id="{E4893169-36A7-406D-B5A4-80E13AFE8021}">
            <xm:f>$Q$15&lt;&gt;'Donnee_quantitative_N-1'!$Q$15</xm:f>
            <x14:dxf>
              <font>
                <b/>
                <i val="0"/>
                <color theme="0"/>
              </font>
              <fill>
                <patternFill>
                  <fgColor indexed="64"/>
                  <bgColor rgb="FFFF0000"/>
                </patternFill>
              </fill>
            </x14:dxf>
          </x14:cfRule>
          <xm:sqref>L15:R16</xm:sqref>
        </x14:conditionalFormatting>
        <x14:conditionalFormatting xmlns:xm="http://schemas.microsoft.com/office/excel/2006/main">
          <x14:cfRule type="expression" priority="282" id="{28D0CF43-FD9D-466F-80A7-2F3253F2A64B}">
            <xm:f>$AE$15&lt;&gt;'Donnee_quantitative_N-1'!$AE$15</xm:f>
            <x14:dxf>
              <font>
                <b/>
                <i val="0"/>
                <color theme="0"/>
              </font>
              <fill>
                <patternFill>
                  <fgColor indexed="64"/>
                  <bgColor rgb="FFFF0000"/>
                </patternFill>
              </fill>
            </x14:dxf>
          </x14:cfRule>
          <xm:sqref>Z15:AF16</xm:sqref>
        </x14:conditionalFormatting>
        <x14:conditionalFormatting xmlns:xm="http://schemas.microsoft.com/office/excel/2006/main">
          <x14:cfRule type="expression" priority="281" id="{3B110BD5-4761-4340-A94D-B128DC9F8966}">
            <xm:f>$AI$15&lt;&gt;'Donnee_quantitative_N-1'!$AI$15</xm:f>
            <x14:dxf>
              <font>
                <b/>
                <i val="0"/>
                <color theme="0"/>
              </font>
              <fill>
                <patternFill>
                  <fgColor indexed="64"/>
                  <bgColor rgb="FFFF0000"/>
                </patternFill>
              </fill>
            </x14:dxf>
          </x14:cfRule>
          <xm:sqref>AG15:AJ16</xm:sqref>
        </x14:conditionalFormatting>
        <x14:conditionalFormatting xmlns:xm="http://schemas.microsoft.com/office/excel/2006/main">
          <x14:cfRule type="expression" priority="280" id="{8F2F2D2A-304D-436D-BA17-936BEE0095CD}">
            <xm:f>$AM$15&lt;&gt;'Donnee_quantitative_N-1'!$AM$15</xm:f>
            <x14:dxf>
              <font>
                <b/>
                <i val="0"/>
                <color theme="0"/>
              </font>
              <fill>
                <patternFill>
                  <fgColor indexed="64"/>
                  <bgColor rgb="FFFF0000"/>
                </patternFill>
              </fill>
            </x14:dxf>
          </x14:cfRule>
          <xm:sqref>AK15:AN16</xm:sqref>
        </x14:conditionalFormatting>
        <x14:conditionalFormatting xmlns:xm="http://schemas.microsoft.com/office/excel/2006/main">
          <x14:cfRule type="expression" priority="279" id="{94B05BFA-2BC6-4163-BC7A-C6EC832FB413}">
            <xm:f>$AQ$15&lt;&gt;'Donnee_quantitative_N-1'!$AQ$15</xm:f>
            <x14:dxf>
              <font>
                <b/>
                <i val="0"/>
                <color theme="0"/>
              </font>
              <fill>
                <patternFill>
                  <fgColor indexed="64"/>
                  <bgColor rgb="FFFF0000"/>
                </patternFill>
              </fill>
            </x14:dxf>
          </x14:cfRule>
          <xm:sqref>AO15:AR16</xm:sqref>
        </x14:conditionalFormatting>
        <x14:conditionalFormatting xmlns:xm="http://schemas.microsoft.com/office/excel/2006/main">
          <x14:cfRule type="expression" priority="278" id="{B5134AEA-86BA-428B-B9E1-E837A611A672}">
            <xm:f>$AS$15&lt;&gt;'Donnee_quantitative_N-1'!$AS$15</xm:f>
            <x14:dxf>
              <font>
                <b/>
                <i val="0"/>
                <color theme="0"/>
              </font>
              <fill>
                <patternFill>
                  <fgColor indexed="64"/>
                  <bgColor rgb="FFFF0000"/>
                </patternFill>
              </fill>
            </x14:dxf>
          </x14:cfRule>
          <xm:sqref>AS15:AT16</xm:sqref>
        </x14:conditionalFormatting>
        <x14:conditionalFormatting xmlns:xm="http://schemas.microsoft.com/office/excel/2006/main">
          <x14:cfRule type="expression" priority="277" id="{67C38A0F-FA01-49BC-9943-62273556DEED}">
            <xm:f>$A$17&lt;&gt;'Donnee_quantitative_N-1'!$A$16</xm:f>
            <x14:dxf>
              <font>
                <b/>
                <i val="0"/>
                <color theme="0"/>
              </font>
              <fill>
                <patternFill>
                  <fgColor indexed="64"/>
                  <bgColor rgb="FFFF0000"/>
                </patternFill>
              </fill>
            </x14:dxf>
          </x14:cfRule>
          <xm:sqref>A17:B18</xm:sqref>
        </x14:conditionalFormatting>
        <x14:conditionalFormatting xmlns:xm="http://schemas.microsoft.com/office/excel/2006/main">
          <x14:cfRule type="expression" priority="276" id="{DC2FC6C8-6D91-49D0-866B-9AA58958B37A}">
            <xm:f>$C$17&lt;&gt;'Donnee_quantitative_N-1'!$C$16</xm:f>
            <x14:dxf>
              <font>
                <b/>
                <i val="0"/>
                <color theme="0"/>
              </font>
              <fill>
                <patternFill>
                  <fgColor indexed="64"/>
                  <bgColor rgb="FFFF0000"/>
                </patternFill>
              </fill>
            </x14:dxf>
          </x14:cfRule>
          <xm:sqref>C17:F18</xm:sqref>
        </x14:conditionalFormatting>
        <x14:conditionalFormatting xmlns:xm="http://schemas.microsoft.com/office/excel/2006/main">
          <x14:cfRule type="expression" priority="275" id="{4BF875DA-00BC-4F46-85F6-DE41DB7AF9C6}">
            <xm:f>$G$17&lt;&gt;'Donnee_quantitative_N-1'!$G$16</xm:f>
            <x14:dxf>
              <font>
                <b/>
                <i val="0"/>
                <color theme="0"/>
              </font>
              <fill>
                <patternFill>
                  <fgColor indexed="64"/>
                  <bgColor rgb="FFFF0000"/>
                </patternFill>
              </fill>
            </x14:dxf>
          </x14:cfRule>
          <xm:sqref>G17:G18</xm:sqref>
        </x14:conditionalFormatting>
        <x14:conditionalFormatting xmlns:xm="http://schemas.microsoft.com/office/excel/2006/main">
          <x14:cfRule type="expression" priority="274" id="{03A6FABE-9920-4488-BCA8-40C5274E025A}">
            <xm:f>$J$17&lt;&gt;'Donnee_quantitative_N-1'!$J$16</xm:f>
            <x14:dxf>
              <font>
                <b/>
                <i val="0"/>
                <color theme="0"/>
              </font>
              <fill>
                <patternFill>
                  <fgColor indexed="64"/>
                  <bgColor rgb="FFFF0000"/>
                </patternFill>
              </fill>
            </x14:dxf>
          </x14:cfRule>
          <xm:sqref>I17:K18</xm:sqref>
        </x14:conditionalFormatting>
        <x14:conditionalFormatting xmlns:xm="http://schemas.microsoft.com/office/excel/2006/main">
          <x14:cfRule type="expression" priority="273" id="{C3269C28-D5E7-4EA9-8680-845ECD4A72D0}">
            <xm:f>$Q$17&lt;&gt;'Donnee_quantitative_N-1'!$Q$16</xm:f>
            <x14:dxf>
              <font>
                <b/>
                <i val="0"/>
                <color theme="0"/>
              </font>
              <fill>
                <patternFill>
                  <fgColor indexed="64"/>
                  <bgColor rgb="FFFF0000"/>
                </patternFill>
              </fill>
            </x14:dxf>
          </x14:cfRule>
          <xm:sqref>L17:R18</xm:sqref>
        </x14:conditionalFormatting>
        <x14:conditionalFormatting xmlns:xm="http://schemas.microsoft.com/office/excel/2006/main">
          <x14:cfRule type="expression" priority="271" id="{35F22AA8-A535-4121-9317-DEFC0482DC8C}">
            <xm:f>$AE$17&lt;&gt;'Donnee_quantitative_N-1'!$AE$16</xm:f>
            <x14:dxf>
              <font>
                <b/>
                <i val="0"/>
                <color theme="0"/>
              </font>
              <fill>
                <patternFill>
                  <fgColor indexed="64"/>
                  <bgColor rgb="FFFF0000"/>
                </patternFill>
              </fill>
            </x14:dxf>
          </x14:cfRule>
          <xm:sqref>Z17:AF18</xm:sqref>
        </x14:conditionalFormatting>
        <x14:conditionalFormatting xmlns:xm="http://schemas.microsoft.com/office/excel/2006/main">
          <x14:cfRule type="expression" priority="270" id="{C3363D83-F68A-4B0B-832B-77D78027B3DA}">
            <xm:f>$AI$17&lt;&gt;'Donnee_quantitative_N-1'!$AI$16</xm:f>
            <x14:dxf>
              <font>
                <b/>
                <i val="0"/>
                <color theme="0"/>
              </font>
              <fill>
                <patternFill>
                  <fgColor indexed="64"/>
                  <bgColor rgb="FFFF0000"/>
                </patternFill>
              </fill>
            </x14:dxf>
          </x14:cfRule>
          <xm:sqref>AG17:AJ18</xm:sqref>
        </x14:conditionalFormatting>
        <x14:conditionalFormatting xmlns:xm="http://schemas.microsoft.com/office/excel/2006/main">
          <x14:cfRule type="expression" priority="269" id="{C958F5F4-C3BD-4622-AAF1-A25C7686EE39}">
            <xm:f>$AM$17&lt;&gt;'Donnee_quantitative_N-1'!$AM$16</xm:f>
            <x14:dxf>
              <font>
                <b/>
                <i val="0"/>
                <color theme="0"/>
              </font>
              <fill>
                <patternFill>
                  <fgColor indexed="64"/>
                  <bgColor rgb="FFFF0000"/>
                </patternFill>
              </fill>
            </x14:dxf>
          </x14:cfRule>
          <xm:sqref>AK17:AN18</xm:sqref>
        </x14:conditionalFormatting>
        <x14:conditionalFormatting xmlns:xm="http://schemas.microsoft.com/office/excel/2006/main">
          <x14:cfRule type="expression" priority="268" id="{8289D9D0-B1AA-401B-940F-2D7F59EAE4F6}">
            <xm:f>$AQ$17&lt;&gt;'Donnee_quantitative_N-1'!$AQ$16</xm:f>
            <x14:dxf>
              <font>
                <b/>
                <i val="0"/>
                <color theme="0"/>
              </font>
              <fill>
                <patternFill>
                  <fgColor indexed="64"/>
                  <bgColor rgb="FFFF0000"/>
                </patternFill>
              </fill>
            </x14:dxf>
          </x14:cfRule>
          <xm:sqref>AO17:AR18</xm:sqref>
        </x14:conditionalFormatting>
        <x14:conditionalFormatting xmlns:xm="http://schemas.microsoft.com/office/excel/2006/main">
          <x14:cfRule type="expression" priority="267" id="{9AB4CB19-C94E-4798-B33D-174B9EA6CEE3}">
            <xm:f>$AS$17&lt;&gt;'Donnee_quantitative_N-1'!$AS$16</xm:f>
            <x14:dxf>
              <font>
                <b/>
                <i val="0"/>
                <color theme="0"/>
              </font>
              <fill>
                <patternFill>
                  <fgColor indexed="64"/>
                  <bgColor rgb="FFFF0000"/>
                </patternFill>
              </fill>
            </x14:dxf>
          </x14:cfRule>
          <xm:sqref>AS17:AT18</xm:sqref>
        </x14:conditionalFormatting>
        <x14:conditionalFormatting xmlns:xm="http://schemas.microsoft.com/office/excel/2006/main">
          <x14:cfRule type="expression" priority="266" id="{D76D13EA-939B-426B-B6DB-C41A185DDDDD}">
            <xm:f>$A$19&lt;&gt;'Donnee_quantitative_N-1'!$A$17</xm:f>
            <x14:dxf>
              <font>
                <b/>
                <i val="0"/>
                <color theme="0"/>
              </font>
              <fill>
                <patternFill>
                  <fgColor indexed="64"/>
                  <bgColor rgb="FFFF0000"/>
                </patternFill>
              </fill>
            </x14:dxf>
          </x14:cfRule>
          <xm:sqref>A19:B19</xm:sqref>
        </x14:conditionalFormatting>
        <x14:conditionalFormatting xmlns:xm="http://schemas.microsoft.com/office/excel/2006/main">
          <x14:cfRule type="expression" priority="265" id="{C07B8A3C-777B-4ED0-A68F-152031CA1D4D}">
            <xm:f>$C$19&lt;&gt;'Donnee_quantitative_N-1'!$C$17</xm:f>
            <x14:dxf>
              <font>
                <b/>
                <i val="0"/>
                <color theme="0"/>
              </font>
              <fill>
                <patternFill>
                  <fgColor indexed="64"/>
                  <bgColor rgb="FFFF0000"/>
                </patternFill>
              </fill>
            </x14:dxf>
          </x14:cfRule>
          <xm:sqref>C19:F19</xm:sqref>
        </x14:conditionalFormatting>
        <x14:conditionalFormatting xmlns:xm="http://schemas.microsoft.com/office/excel/2006/main">
          <x14:cfRule type="expression" priority="264" id="{3F7FCA99-E493-4E77-9522-D4115E83F878}">
            <xm:f>$G$19&lt;&gt;'Donnee_quantitative_N-1'!$G$17</xm:f>
            <x14:dxf>
              <font>
                <b/>
                <i val="0"/>
                <color theme="0"/>
              </font>
              <fill>
                <patternFill>
                  <fgColor indexed="64"/>
                  <bgColor rgb="FFFF0000"/>
                </patternFill>
              </fill>
            </x14:dxf>
          </x14:cfRule>
          <xm:sqref>G19</xm:sqref>
        </x14:conditionalFormatting>
        <x14:conditionalFormatting xmlns:xm="http://schemas.microsoft.com/office/excel/2006/main">
          <x14:cfRule type="expression" priority="263" id="{D61DB470-C50B-4A63-9217-0A1558B2F585}">
            <xm:f>$J$19&lt;&gt;'Donnee_quantitative_N-1'!$J$17</xm:f>
            <x14:dxf>
              <font>
                <b/>
                <i val="0"/>
                <color theme="0"/>
              </font>
              <fill>
                <patternFill>
                  <fgColor indexed="64"/>
                  <bgColor rgb="FFFF0000"/>
                </patternFill>
              </fill>
            </x14:dxf>
          </x14:cfRule>
          <xm:sqref>I19:K19</xm:sqref>
        </x14:conditionalFormatting>
        <x14:conditionalFormatting xmlns:xm="http://schemas.microsoft.com/office/excel/2006/main">
          <x14:cfRule type="expression" priority="262" id="{0E55FD7A-3594-4307-BA59-EBB11E1F33F7}">
            <xm:f>$Q$19&lt;&gt;'Donnee_quantitative_N-1'!$Q$17</xm:f>
            <x14:dxf>
              <font>
                <b/>
                <i val="0"/>
                <color theme="0"/>
              </font>
              <fill>
                <patternFill>
                  <fgColor indexed="64"/>
                  <bgColor rgb="FFFF0000"/>
                </patternFill>
              </fill>
            </x14:dxf>
          </x14:cfRule>
          <xm:sqref>L19:R19</xm:sqref>
        </x14:conditionalFormatting>
        <x14:conditionalFormatting xmlns:xm="http://schemas.microsoft.com/office/excel/2006/main">
          <x14:cfRule type="expression" priority="260" id="{1A0926E9-7141-4CB7-B67C-1C3FC6E31A0A}">
            <xm:f>$AE$19&lt;&gt;'Donnee_quantitative_N-1'!$AE$17</xm:f>
            <x14:dxf>
              <font>
                <b/>
                <i val="0"/>
                <color theme="0"/>
              </font>
              <fill>
                <patternFill>
                  <fgColor indexed="64"/>
                  <bgColor rgb="FFFF0000"/>
                </patternFill>
              </fill>
            </x14:dxf>
          </x14:cfRule>
          <xm:sqref>Z19:AF19</xm:sqref>
        </x14:conditionalFormatting>
        <x14:conditionalFormatting xmlns:xm="http://schemas.microsoft.com/office/excel/2006/main">
          <x14:cfRule type="expression" priority="259" id="{D3F61112-D063-4061-B2F1-BA91FCD87061}">
            <xm:f>$AI$19&lt;&gt;'Donnee_quantitative_N-1'!$AI$17</xm:f>
            <x14:dxf>
              <font>
                <b/>
                <i val="0"/>
                <color theme="0"/>
              </font>
              <fill>
                <patternFill>
                  <fgColor indexed="64"/>
                  <bgColor rgb="FFFF0000"/>
                </patternFill>
              </fill>
            </x14:dxf>
          </x14:cfRule>
          <xm:sqref>AG19:AJ19</xm:sqref>
        </x14:conditionalFormatting>
        <x14:conditionalFormatting xmlns:xm="http://schemas.microsoft.com/office/excel/2006/main">
          <x14:cfRule type="expression" priority="258" id="{D31E2077-F16B-4DD6-AE06-8321BF82C74B}">
            <xm:f>$AM$19&lt;&gt;'Donnee_quantitative_N-1'!$AM$17</xm:f>
            <x14:dxf>
              <font>
                <b/>
                <i val="0"/>
                <color theme="0"/>
              </font>
              <fill>
                <patternFill>
                  <fgColor indexed="64"/>
                  <bgColor rgb="FFFF0000"/>
                </patternFill>
              </fill>
            </x14:dxf>
          </x14:cfRule>
          <xm:sqref>AK19:AN19</xm:sqref>
        </x14:conditionalFormatting>
        <x14:conditionalFormatting xmlns:xm="http://schemas.microsoft.com/office/excel/2006/main">
          <x14:cfRule type="expression" priority="257" id="{54EFA0DD-FE02-4000-AF3D-6C326542E150}">
            <xm:f>$AQ$19&lt;&gt;'Donnee_quantitative_N-1'!$AQ$17</xm:f>
            <x14:dxf>
              <font>
                <b/>
                <i val="0"/>
                <color theme="0"/>
              </font>
              <fill>
                <patternFill>
                  <fgColor indexed="64"/>
                  <bgColor rgb="FFFF0000"/>
                </patternFill>
              </fill>
            </x14:dxf>
          </x14:cfRule>
          <xm:sqref>AO19:AR19</xm:sqref>
        </x14:conditionalFormatting>
        <x14:conditionalFormatting xmlns:xm="http://schemas.microsoft.com/office/excel/2006/main">
          <x14:cfRule type="expression" priority="256" id="{4CF24007-CCFF-43F4-BE2F-766BC460A2A2}">
            <xm:f>$AS$19&lt;&gt;'Donnee_quantitative_N-1'!$AS$17</xm:f>
            <x14:dxf>
              <font>
                <b/>
                <i val="0"/>
                <color theme="0"/>
              </font>
              <fill>
                <patternFill>
                  <fgColor indexed="64"/>
                  <bgColor rgb="FFFF0000"/>
                </patternFill>
              </fill>
            </x14:dxf>
          </x14:cfRule>
          <xm:sqref>AS19:AT19</xm:sqref>
        </x14:conditionalFormatting>
        <x14:conditionalFormatting xmlns:xm="http://schemas.microsoft.com/office/excel/2006/main">
          <x14:cfRule type="expression" priority="255" id="{96CF2BC8-F210-435B-B848-FBB2DF8AB4B2}">
            <xm:f>$A$20&lt;&gt;'Donnee_quantitative_N-1'!$A$18</xm:f>
            <x14:dxf>
              <font>
                <b/>
                <i val="0"/>
                <color theme="0"/>
              </font>
              <fill>
                <patternFill>
                  <fgColor indexed="64"/>
                  <bgColor rgb="FFFF0000"/>
                </patternFill>
              </fill>
            </x14:dxf>
          </x14:cfRule>
          <xm:sqref>A20:B20</xm:sqref>
        </x14:conditionalFormatting>
        <x14:conditionalFormatting xmlns:xm="http://schemas.microsoft.com/office/excel/2006/main">
          <x14:cfRule type="expression" priority="254" id="{FC2F870C-F052-4BAD-BFED-345B9ABA8613}">
            <xm:f>$C$20&lt;&gt;'Donnee_quantitative_N-1'!$C$18</xm:f>
            <x14:dxf>
              <font>
                <b/>
                <i val="0"/>
                <color theme="0"/>
              </font>
              <fill>
                <patternFill>
                  <fgColor indexed="64"/>
                  <bgColor rgb="FFFF0000"/>
                </patternFill>
              </fill>
            </x14:dxf>
          </x14:cfRule>
          <xm:sqref>C20:F20</xm:sqref>
        </x14:conditionalFormatting>
        <x14:conditionalFormatting xmlns:xm="http://schemas.microsoft.com/office/excel/2006/main">
          <x14:cfRule type="expression" priority="253" id="{E3587433-41C1-40D2-B916-3AA295729F19}">
            <xm:f>$G$20&lt;&gt;'Donnee_quantitative_N-1'!$G$18</xm:f>
            <x14:dxf>
              <font>
                <b/>
                <i val="0"/>
                <color theme="0"/>
              </font>
              <fill>
                <patternFill>
                  <fgColor indexed="64"/>
                  <bgColor rgb="FFFF0000"/>
                </patternFill>
              </fill>
            </x14:dxf>
          </x14:cfRule>
          <xm:sqref>G20</xm:sqref>
        </x14:conditionalFormatting>
        <x14:conditionalFormatting xmlns:xm="http://schemas.microsoft.com/office/excel/2006/main">
          <x14:cfRule type="expression" priority="252" id="{645BF951-E995-48CF-85FD-D8360BFECA81}">
            <xm:f>$J$20&lt;&gt;'Donnee_quantitative_N-1'!$J$18</xm:f>
            <x14:dxf>
              <font>
                <b/>
                <i val="0"/>
                <color theme="0"/>
              </font>
              <fill>
                <patternFill>
                  <fgColor indexed="64"/>
                  <bgColor rgb="FFFF0000"/>
                </patternFill>
              </fill>
            </x14:dxf>
          </x14:cfRule>
          <xm:sqref>I20:K20</xm:sqref>
        </x14:conditionalFormatting>
        <x14:conditionalFormatting xmlns:xm="http://schemas.microsoft.com/office/excel/2006/main">
          <x14:cfRule type="expression" priority="251" id="{B9798EB6-28B3-485B-8C65-F1564AC7CEA2}">
            <xm:f>$Q$20&lt;&gt;'Donnee_quantitative_N-1'!$Q$18</xm:f>
            <x14:dxf>
              <font>
                <b/>
                <i val="0"/>
                <color theme="0"/>
              </font>
              <fill>
                <patternFill>
                  <fgColor indexed="64"/>
                  <bgColor rgb="FFFF0000"/>
                </patternFill>
              </fill>
            </x14:dxf>
          </x14:cfRule>
          <xm:sqref>L20:R20</xm:sqref>
        </x14:conditionalFormatting>
        <x14:conditionalFormatting xmlns:xm="http://schemas.microsoft.com/office/excel/2006/main">
          <x14:cfRule type="expression" priority="249" id="{CEC6B6D0-D7E4-4840-8180-A6907BE3030B}">
            <xm:f>$AE$20&lt;&gt;'Donnee_quantitative_N-1'!$AE$18</xm:f>
            <x14:dxf>
              <font>
                <b/>
                <i val="0"/>
                <color theme="0"/>
              </font>
              <fill>
                <patternFill>
                  <fgColor indexed="64"/>
                  <bgColor rgb="FFFF0000"/>
                </patternFill>
              </fill>
            </x14:dxf>
          </x14:cfRule>
          <xm:sqref>Z20:AF20</xm:sqref>
        </x14:conditionalFormatting>
        <x14:conditionalFormatting xmlns:xm="http://schemas.microsoft.com/office/excel/2006/main">
          <x14:cfRule type="expression" priority="248" id="{2211678D-D37F-4324-B61D-7DFB54BA3DD6}">
            <xm:f>$AI$20&lt;&gt;'Donnee_quantitative_N-1'!$AI$18</xm:f>
            <x14:dxf>
              <font>
                <b/>
                <i val="0"/>
                <color theme="0"/>
              </font>
              <fill>
                <patternFill>
                  <fgColor indexed="64"/>
                  <bgColor rgb="FFFF0000"/>
                </patternFill>
              </fill>
            </x14:dxf>
          </x14:cfRule>
          <xm:sqref>AG20:AJ20</xm:sqref>
        </x14:conditionalFormatting>
        <x14:conditionalFormatting xmlns:xm="http://schemas.microsoft.com/office/excel/2006/main">
          <x14:cfRule type="expression" priority="247" id="{30DADA22-0D1F-4EF5-AC92-B0E2D9EBBA01}">
            <xm:f>$AM$20&lt;&gt;'Donnee_quantitative_N-1'!$AM$18</xm:f>
            <x14:dxf>
              <font>
                <b/>
                <i val="0"/>
                <color theme="0"/>
              </font>
              <fill>
                <patternFill>
                  <fgColor indexed="64"/>
                  <bgColor rgb="FFFF0000"/>
                </patternFill>
              </fill>
            </x14:dxf>
          </x14:cfRule>
          <xm:sqref>AK20:AN20</xm:sqref>
        </x14:conditionalFormatting>
        <x14:conditionalFormatting xmlns:xm="http://schemas.microsoft.com/office/excel/2006/main">
          <x14:cfRule type="expression" priority="246" id="{AA4FC99A-CF2F-4A04-9344-220EE8DDAC0D}">
            <xm:f>$AQ$20&lt;&gt;'Donnee_quantitative_N-1'!$AQ$18</xm:f>
            <x14:dxf>
              <font>
                <b/>
                <i val="0"/>
                <color theme="0"/>
              </font>
              <fill>
                <patternFill>
                  <fgColor indexed="64"/>
                  <bgColor rgb="FFFF0000"/>
                </patternFill>
              </fill>
            </x14:dxf>
          </x14:cfRule>
          <xm:sqref>AO20:AR20</xm:sqref>
        </x14:conditionalFormatting>
        <x14:conditionalFormatting xmlns:xm="http://schemas.microsoft.com/office/excel/2006/main">
          <x14:cfRule type="expression" priority="245" id="{7E9C4E53-6AC0-47F8-8B1B-5522DE617A69}">
            <xm:f>$AS$20&lt;&gt;'Donnee_quantitative_N-1'!$AS$18</xm:f>
            <x14:dxf>
              <font>
                <b/>
                <i val="0"/>
                <color theme="0"/>
              </font>
              <fill>
                <patternFill>
                  <fgColor indexed="64"/>
                  <bgColor rgb="FFFF0000"/>
                </patternFill>
              </fill>
            </x14:dxf>
          </x14:cfRule>
          <xm:sqref>AS20:AT20</xm:sqref>
        </x14:conditionalFormatting>
        <x14:conditionalFormatting xmlns:xm="http://schemas.microsoft.com/office/excel/2006/main">
          <x14:cfRule type="expression" priority="244" id="{E2675D18-7746-4072-8BD8-78E089D14401}">
            <xm:f>$A$21&lt;&gt;'Donnee_quantitative_N-1'!$A$19</xm:f>
            <x14:dxf>
              <font>
                <b/>
                <i val="0"/>
                <color theme="0"/>
              </font>
              <fill>
                <patternFill>
                  <fgColor indexed="64"/>
                  <bgColor rgb="FFFF0000"/>
                </patternFill>
              </fill>
            </x14:dxf>
          </x14:cfRule>
          <xm:sqref>A21:B21</xm:sqref>
        </x14:conditionalFormatting>
        <x14:conditionalFormatting xmlns:xm="http://schemas.microsoft.com/office/excel/2006/main">
          <x14:cfRule type="expression" priority="243" id="{F1E3E641-99C3-4EB8-8321-EAE5B145563F}">
            <xm:f>$C$21&lt;&gt;'Donnee_quantitative_N-1'!$C$19</xm:f>
            <x14:dxf>
              <font>
                <b/>
                <i val="0"/>
                <color theme="0"/>
              </font>
              <fill>
                <patternFill>
                  <fgColor indexed="64"/>
                  <bgColor rgb="FFFF0000"/>
                </patternFill>
              </fill>
            </x14:dxf>
          </x14:cfRule>
          <xm:sqref>C21:F21</xm:sqref>
        </x14:conditionalFormatting>
        <x14:conditionalFormatting xmlns:xm="http://schemas.microsoft.com/office/excel/2006/main">
          <x14:cfRule type="expression" priority="242" id="{5A0EE1DA-5873-4165-8F28-F846C7D444B0}">
            <xm:f>$G$21&lt;&gt;'Donnee_quantitative_N-1'!$G$19</xm:f>
            <x14:dxf>
              <font>
                <b/>
                <i val="0"/>
                <color theme="0"/>
              </font>
              <fill>
                <patternFill>
                  <fgColor indexed="64"/>
                  <bgColor rgb="FFFF0000"/>
                </patternFill>
              </fill>
            </x14:dxf>
          </x14:cfRule>
          <xm:sqref>G21</xm:sqref>
        </x14:conditionalFormatting>
        <x14:conditionalFormatting xmlns:xm="http://schemas.microsoft.com/office/excel/2006/main">
          <x14:cfRule type="expression" priority="241" id="{644F24D2-98E3-4EC6-929C-0F380FE8C27E}">
            <xm:f>$J$21&lt;&gt;'Donnee_quantitative_N-1'!$J$19</xm:f>
            <x14:dxf>
              <font>
                <b/>
                <i val="0"/>
                <color theme="0"/>
              </font>
              <fill>
                <patternFill>
                  <fgColor indexed="64"/>
                  <bgColor rgb="FFFF0000"/>
                </patternFill>
              </fill>
            </x14:dxf>
          </x14:cfRule>
          <xm:sqref>I21:K21</xm:sqref>
        </x14:conditionalFormatting>
        <x14:conditionalFormatting xmlns:xm="http://schemas.microsoft.com/office/excel/2006/main">
          <x14:cfRule type="expression" priority="240" id="{37A6362D-3F6A-443D-95A1-1FD962BCF4FD}">
            <xm:f>$Q$21&lt;&gt;'Donnee_quantitative_N-1'!$Q$19</xm:f>
            <x14:dxf>
              <font>
                <b/>
                <i val="0"/>
                <color theme="0"/>
              </font>
              <fill>
                <patternFill>
                  <fgColor indexed="64"/>
                  <bgColor rgb="FFFF0000"/>
                </patternFill>
              </fill>
            </x14:dxf>
          </x14:cfRule>
          <xm:sqref>L21:R21</xm:sqref>
        </x14:conditionalFormatting>
        <x14:conditionalFormatting xmlns:xm="http://schemas.microsoft.com/office/excel/2006/main">
          <x14:cfRule type="expression" priority="238" id="{D745C070-3105-42A9-9DED-623A94433DB4}">
            <xm:f>$AE$21&lt;&gt;'Donnee_quantitative_N-1'!$AE$19</xm:f>
            <x14:dxf>
              <font>
                <b/>
                <i val="0"/>
                <color theme="0"/>
              </font>
              <fill>
                <patternFill>
                  <fgColor indexed="64"/>
                  <bgColor rgb="FFFF0000"/>
                </patternFill>
              </fill>
            </x14:dxf>
          </x14:cfRule>
          <xm:sqref>Z21:AF21</xm:sqref>
        </x14:conditionalFormatting>
        <x14:conditionalFormatting xmlns:xm="http://schemas.microsoft.com/office/excel/2006/main">
          <x14:cfRule type="expression" priority="237" id="{E8773939-A417-4998-9AC2-8E655699DB6F}">
            <xm:f>$AI$21&lt;&gt;'Donnee_quantitative_N-1'!$AI$19</xm:f>
            <x14:dxf>
              <font>
                <b/>
                <i val="0"/>
                <color theme="0"/>
              </font>
              <fill>
                <patternFill>
                  <fgColor indexed="64"/>
                  <bgColor rgb="FFFF0000"/>
                </patternFill>
              </fill>
            </x14:dxf>
          </x14:cfRule>
          <xm:sqref>AG21:AJ21</xm:sqref>
        </x14:conditionalFormatting>
        <x14:conditionalFormatting xmlns:xm="http://schemas.microsoft.com/office/excel/2006/main">
          <x14:cfRule type="expression" priority="236" id="{021F31D7-16D6-4AF3-86FC-60F3FF8BFB01}">
            <xm:f>$AM$21&lt;&gt;'Donnee_quantitative_N-1'!$AM$19</xm:f>
            <x14:dxf>
              <font>
                <b/>
                <i val="0"/>
                <color theme="0"/>
              </font>
              <fill>
                <patternFill>
                  <fgColor indexed="64"/>
                  <bgColor rgb="FFFF0000"/>
                </patternFill>
              </fill>
            </x14:dxf>
          </x14:cfRule>
          <xm:sqref>AK21:AN21</xm:sqref>
        </x14:conditionalFormatting>
        <x14:conditionalFormatting xmlns:xm="http://schemas.microsoft.com/office/excel/2006/main">
          <x14:cfRule type="expression" priority="235" id="{BFD882B3-A954-4D92-95D3-E3BEC3F3EAD6}">
            <xm:f>$AQ$21&lt;&gt;'Donnee_quantitative_N-1'!$AQ$19</xm:f>
            <x14:dxf>
              <font>
                <b/>
                <i val="0"/>
                <color theme="0"/>
              </font>
              <fill>
                <patternFill>
                  <fgColor indexed="64"/>
                  <bgColor rgb="FFFF0000"/>
                </patternFill>
              </fill>
            </x14:dxf>
          </x14:cfRule>
          <xm:sqref>AO21:AR21</xm:sqref>
        </x14:conditionalFormatting>
        <x14:conditionalFormatting xmlns:xm="http://schemas.microsoft.com/office/excel/2006/main">
          <x14:cfRule type="expression" priority="234" id="{DCDBEB53-D16A-4220-B4FC-44F23E19849E}">
            <xm:f>$AS$21&lt;&gt;'Donnee_quantitative_N-1'!$AS$19</xm:f>
            <x14:dxf>
              <font>
                <b/>
                <i val="0"/>
                <color theme="0"/>
              </font>
              <fill>
                <patternFill>
                  <fgColor indexed="64"/>
                  <bgColor rgb="FFFF0000"/>
                </patternFill>
              </fill>
            </x14:dxf>
          </x14:cfRule>
          <xm:sqref>AS21:AT21</xm:sqref>
        </x14:conditionalFormatting>
        <x14:conditionalFormatting xmlns:xm="http://schemas.microsoft.com/office/excel/2006/main">
          <x14:cfRule type="expression" priority="233" id="{4C85C517-8373-4444-BD67-2D0762D19FB2}">
            <xm:f>$A$22&lt;&gt;'Donnee_quantitative_N-1'!$A$20</xm:f>
            <x14:dxf>
              <font>
                <b/>
                <i val="0"/>
                <color theme="0"/>
              </font>
              <fill>
                <patternFill>
                  <fgColor indexed="64"/>
                  <bgColor rgb="FFFF0000"/>
                </patternFill>
              </fill>
            </x14:dxf>
          </x14:cfRule>
          <xm:sqref>A22:B22</xm:sqref>
        </x14:conditionalFormatting>
        <x14:conditionalFormatting xmlns:xm="http://schemas.microsoft.com/office/excel/2006/main">
          <x14:cfRule type="expression" priority="232" id="{1C7A4D62-3603-4937-A2D7-F45C5DAF09BF}">
            <xm:f>$C$22&lt;&gt;'Donnee_quantitative_N-1'!$C$20</xm:f>
            <x14:dxf>
              <font>
                <b/>
                <i val="0"/>
                <color theme="0"/>
              </font>
              <fill>
                <patternFill>
                  <fgColor indexed="64"/>
                  <bgColor rgb="FFFF0000"/>
                </patternFill>
              </fill>
            </x14:dxf>
          </x14:cfRule>
          <xm:sqref>C22:F22</xm:sqref>
        </x14:conditionalFormatting>
        <x14:conditionalFormatting xmlns:xm="http://schemas.microsoft.com/office/excel/2006/main">
          <x14:cfRule type="expression" priority="231" id="{86C7DDCB-A159-4070-A01E-BD67875EB75E}">
            <xm:f>$G$22&lt;&gt;'Donnee_quantitative_N-1'!$G$20</xm:f>
            <x14:dxf>
              <font>
                <b/>
                <i val="0"/>
                <color theme="0"/>
              </font>
              <fill>
                <patternFill>
                  <fgColor indexed="64"/>
                  <bgColor rgb="FFFF0000"/>
                </patternFill>
              </fill>
            </x14:dxf>
          </x14:cfRule>
          <xm:sqref>G22</xm:sqref>
        </x14:conditionalFormatting>
        <x14:conditionalFormatting xmlns:xm="http://schemas.microsoft.com/office/excel/2006/main">
          <x14:cfRule type="expression" priority="230" id="{F7F4B041-F7D5-49F8-9CFF-092028D53B67}">
            <xm:f>$J$22&lt;&gt;'Donnee_quantitative_N-1'!$J$20</xm:f>
            <x14:dxf>
              <font>
                <b/>
                <i val="0"/>
                <color theme="0"/>
              </font>
              <fill>
                <patternFill>
                  <fgColor indexed="64"/>
                  <bgColor rgb="FFFF0000"/>
                </patternFill>
              </fill>
            </x14:dxf>
          </x14:cfRule>
          <xm:sqref>I22:K22</xm:sqref>
        </x14:conditionalFormatting>
        <x14:conditionalFormatting xmlns:xm="http://schemas.microsoft.com/office/excel/2006/main">
          <x14:cfRule type="expression" priority="229" id="{75A79494-EE7B-4089-836F-CDA2B2F05064}">
            <xm:f>$Q$22&lt;&gt;'Donnee_quantitative_N-1'!$Q$20</xm:f>
            <x14:dxf>
              <font>
                <b/>
                <i val="0"/>
                <color theme="0"/>
              </font>
              <fill>
                <patternFill>
                  <fgColor indexed="64"/>
                  <bgColor rgb="FFFF0000"/>
                </patternFill>
              </fill>
            </x14:dxf>
          </x14:cfRule>
          <xm:sqref>L22:R22</xm:sqref>
        </x14:conditionalFormatting>
        <x14:conditionalFormatting xmlns:xm="http://schemas.microsoft.com/office/excel/2006/main">
          <x14:cfRule type="expression" priority="227" id="{FB0A2253-707D-4D78-BA66-22DB15B7213C}">
            <xm:f>$AE$22&lt;&gt;'Donnee_quantitative_N-1'!$AE$20</xm:f>
            <x14:dxf>
              <font>
                <b/>
                <i val="0"/>
                <color theme="0"/>
              </font>
              <fill>
                <patternFill>
                  <fgColor indexed="64"/>
                  <bgColor rgb="FFFF0000"/>
                </patternFill>
              </fill>
            </x14:dxf>
          </x14:cfRule>
          <xm:sqref>Z22:AF22</xm:sqref>
        </x14:conditionalFormatting>
        <x14:conditionalFormatting xmlns:xm="http://schemas.microsoft.com/office/excel/2006/main">
          <x14:cfRule type="expression" priority="226" id="{6A146EAC-6C23-4B58-AA03-74DB096F610C}">
            <xm:f>$AI$22&lt;&gt;'Donnee_quantitative_N-1'!$AI$20</xm:f>
            <x14:dxf>
              <font>
                <b/>
                <i val="0"/>
                <color theme="0"/>
              </font>
              <fill>
                <patternFill>
                  <fgColor indexed="64"/>
                  <bgColor rgb="FFFF0000"/>
                </patternFill>
              </fill>
            </x14:dxf>
          </x14:cfRule>
          <xm:sqref>AG22:AJ22</xm:sqref>
        </x14:conditionalFormatting>
        <x14:conditionalFormatting xmlns:xm="http://schemas.microsoft.com/office/excel/2006/main">
          <x14:cfRule type="expression" priority="225" id="{5CDFEA99-285F-4840-8988-CCB2275D6393}">
            <xm:f>$AM$22&lt;&gt;'Donnee_quantitative_N-1'!$AM$20</xm:f>
            <x14:dxf>
              <font>
                <b/>
                <i val="0"/>
                <color theme="0"/>
              </font>
              <fill>
                <patternFill>
                  <fgColor indexed="64"/>
                  <bgColor rgb="FFFF0000"/>
                </patternFill>
              </fill>
            </x14:dxf>
          </x14:cfRule>
          <xm:sqref>AK22:AN22</xm:sqref>
        </x14:conditionalFormatting>
        <x14:conditionalFormatting xmlns:xm="http://schemas.microsoft.com/office/excel/2006/main">
          <x14:cfRule type="expression" priority="224" id="{557A0952-EB69-4262-9362-15799CBE8CC1}">
            <xm:f>$AQ$22&lt;&gt;'Donnee_quantitative_N-1'!$AQ$20</xm:f>
            <x14:dxf>
              <font>
                <b/>
                <i val="0"/>
                <color theme="0"/>
              </font>
              <fill>
                <patternFill>
                  <fgColor indexed="64"/>
                  <bgColor rgb="FFFF0000"/>
                </patternFill>
              </fill>
            </x14:dxf>
          </x14:cfRule>
          <xm:sqref>AO22:AR22</xm:sqref>
        </x14:conditionalFormatting>
        <x14:conditionalFormatting xmlns:xm="http://schemas.microsoft.com/office/excel/2006/main">
          <x14:cfRule type="expression" priority="223" id="{0A28800F-877C-4B5B-A4A4-CDF503B992F8}">
            <xm:f>$AS$22&lt;&gt;'Donnee_quantitative_N-1'!$AS$20</xm:f>
            <x14:dxf>
              <font>
                <b/>
                <i val="0"/>
                <color theme="0"/>
              </font>
              <fill>
                <patternFill>
                  <fgColor indexed="64"/>
                  <bgColor rgb="FFFF0000"/>
                </patternFill>
              </fill>
            </x14:dxf>
          </x14:cfRule>
          <xm:sqref>AS22:AT22</xm:sqref>
        </x14:conditionalFormatting>
        <x14:conditionalFormatting xmlns:xm="http://schemas.microsoft.com/office/excel/2006/main">
          <x14:cfRule type="expression" priority="222" id="{21C254C8-C784-4ECF-BA6F-E5A2B1E47784}">
            <xm:f>$A$23&lt;&gt;'Donnee_quantitative_N-1'!$A$21</xm:f>
            <x14:dxf>
              <font>
                <b/>
                <i val="0"/>
                <color theme="0"/>
              </font>
              <fill>
                <patternFill>
                  <fgColor indexed="64"/>
                  <bgColor rgb="FFFF0000"/>
                </patternFill>
              </fill>
            </x14:dxf>
          </x14:cfRule>
          <xm:sqref>A23:B23</xm:sqref>
        </x14:conditionalFormatting>
        <x14:conditionalFormatting xmlns:xm="http://schemas.microsoft.com/office/excel/2006/main">
          <x14:cfRule type="expression" priority="221" id="{5736154B-791E-47F4-9D52-4364A880A7C1}">
            <xm:f>$C$23&lt;&gt;'Donnee_quantitative_N-1'!$C$21</xm:f>
            <x14:dxf>
              <font>
                <b/>
                <i val="0"/>
                <color theme="0"/>
              </font>
              <fill>
                <patternFill>
                  <fgColor indexed="64"/>
                  <bgColor rgb="FFFF0000"/>
                </patternFill>
              </fill>
            </x14:dxf>
          </x14:cfRule>
          <xm:sqref>C23:F23</xm:sqref>
        </x14:conditionalFormatting>
        <x14:conditionalFormatting xmlns:xm="http://schemas.microsoft.com/office/excel/2006/main">
          <x14:cfRule type="expression" priority="220" id="{E346FE4C-1CB2-4CD0-8752-A7B733BCA10A}">
            <xm:f>$G$23&lt;&gt;'Donnee_quantitative_N-1'!$G$21</xm:f>
            <x14:dxf>
              <font>
                <b/>
                <i val="0"/>
                <color theme="0"/>
              </font>
              <fill>
                <patternFill>
                  <fgColor indexed="64"/>
                  <bgColor rgb="FFFF0000"/>
                </patternFill>
              </fill>
            </x14:dxf>
          </x14:cfRule>
          <xm:sqref>G23</xm:sqref>
        </x14:conditionalFormatting>
        <x14:conditionalFormatting xmlns:xm="http://schemas.microsoft.com/office/excel/2006/main">
          <x14:cfRule type="expression" priority="219" id="{F0B24789-5EDC-4887-ABE9-88116B720986}">
            <xm:f>$J$23&lt;&gt;'Donnee_quantitative_N-1'!$J$21</xm:f>
            <x14:dxf>
              <font>
                <b/>
                <i val="0"/>
                <color theme="0"/>
              </font>
              <fill>
                <patternFill>
                  <fgColor indexed="64"/>
                  <bgColor rgb="FFFF0000"/>
                </patternFill>
              </fill>
            </x14:dxf>
          </x14:cfRule>
          <xm:sqref>I23:K23</xm:sqref>
        </x14:conditionalFormatting>
        <x14:conditionalFormatting xmlns:xm="http://schemas.microsoft.com/office/excel/2006/main">
          <x14:cfRule type="expression" priority="218" id="{BA4EF142-26B5-4CCC-B1AC-F4836E87A549}">
            <xm:f>$Q$23&lt;&gt;'Donnee_quantitative_N-1'!$Q$21</xm:f>
            <x14:dxf>
              <font>
                <b/>
                <i val="0"/>
                <color theme="0"/>
              </font>
              <fill>
                <patternFill>
                  <fgColor indexed="64"/>
                  <bgColor rgb="FFFF0000"/>
                </patternFill>
              </fill>
            </x14:dxf>
          </x14:cfRule>
          <xm:sqref>L23:R23</xm:sqref>
        </x14:conditionalFormatting>
        <x14:conditionalFormatting xmlns:xm="http://schemas.microsoft.com/office/excel/2006/main">
          <x14:cfRule type="expression" priority="216" id="{C90818B3-CDA5-4C00-B8D1-E9324C706D0D}">
            <xm:f>$AE$23&lt;&gt;'Donnee_quantitative_N-1'!$AE$21</xm:f>
            <x14:dxf>
              <font>
                <b/>
                <i val="0"/>
                <color theme="0"/>
              </font>
              <fill>
                <patternFill>
                  <fgColor indexed="64"/>
                  <bgColor rgb="FFFF0000"/>
                </patternFill>
              </fill>
            </x14:dxf>
          </x14:cfRule>
          <xm:sqref>Z23:AF23</xm:sqref>
        </x14:conditionalFormatting>
        <x14:conditionalFormatting xmlns:xm="http://schemas.microsoft.com/office/excel/2006/main">
          <x14:cfRule type="expression" priority="215" id="{556A7E97-892C-4398-AAC1-5B79CF307E4E}">
            <xm:f>$AI$23&lt;&gt;'Donnee_quantitative_N-1'!$AI$21</xm:f>
            <x14:dxf>
              <font>
                <b/>
                <i val="0"/>
                <color theme="0"/>
              </font>
              <fill>
                <patternFill>
                  <fgColor indexed="64"/>
                  <bgColor rgb="FFFF0000"/>
                </patternFill>
              </fill>
            </x14:dxf>
          </x14:cfRule>
          <xm:sqref>AG23:AJ23</xm:sqref>
        </x14:conditionalFormatting>
        <x14:conditionalFormatting xmlns:xm="http://schemas.microsoft.com/office/excel/2006/main">
          <x14:cfRule type="expression" priority="214" id="{AF3B8134-3EEF-4B74-A18E-B55D2EB330A0}">
            <xm:f>$AM$23&lt;&gt;'Donnee_quantitative_N-1'!$AM$21</xm:f>
            <x14:dxf>
              <font>
                <b/>
                <i val="0"/>
                <color theme="0"/>
              </font>
              <fill>
                <patternFill>
                  <fgColor indexed="64"/>
                  <bgColor rgb="FFFF0000"/>
                </patternFill>
              </fill>
            </x14:dxf>
          </x14:cfRule>
          <xm:sqref>AK23:AN23</xm:sqref>
        </x14:conditionalFormatting>
        <x14:conditionalFormatting xmlns:xm="http://schemas.microsoft.com/office/excel/2006/main">
          <x14:cfRule type="expression" priority="213" id="{E5FC262A-6A80-4682-9AD1-53C564FF95A9}">
            <xm:f>$AQ$23&lt;&gt;'Donnee_quantitative_N-1'!$AQ$21</xm:f>
            <x14:dxf>
              <font>
                <b/>
                <i val="0"/>
                <color theme="0"/>
              </font>
              <fill>
                <patternFill>
                  <fgColor indexed="64"/>
                  <bgColor rgb="FFFF0000"/>
                </patternFill>
              </fill>
            </x14:dxf>
          </x14:cfRule>
          <xm:sqref>AO23:AR23</xm:sqref>
        </x14:conditionalFormatting>
        <x14:conditionalFormatting xmlns:xm="http://schemas.microsoft.com/office/excel/2006/main">
          <x14:cfRule type="expression" priority="212" id="{05E27C59-B9FA-4E05-ACD2-09E3B6F31033}">
            <xm:f>$AS$23&lt;&gt;'Donnee_quantitative_N-1'!$AS$21</xm:f>
            <x14:dxf>
              <font>
                <b/>
                <i val="0"/>
                <color theme="0"/>
              </font>
              <fill>
                <patternFill>
                  <fgColor indexed="64"/>
                  <bgColor rgb="FFFF0000"/>
                </patternFill>
              </fill>
            </x14:dxf>
          </x14:cfRule>
          <xm:sqref>AS23:AT23</xm:sqref>
        </x14:conditionalFormatting>
        <x14:conditionalFormatting xmlns:xm="http://schemas.microsoft.com/office/excel/2006/main">
          <x14:cfRule type="expression" priority="211" id="{ED468E1D-1E01-4202-9C12-4D0E1FF33E7B}">
            <xm:f>$A$24&lt;&gt;'Donnee_quantitative_N-1'!$A$22</xm:f>
            <x14:dxf>
              <font>
                <b/>
                <i val="0"/>
                <color theme="0"/>
              </font>
              <fill>
                <patternFill>
                  <fgColor indexed="64"/>
                  <bgColor rgb="FFFF0000"/>
                </patternFill>
              </fill>
            </x14:dxf>
          </x14:cfRule>
          <xm:sqref>A24:B24</xm:sqref>
        </x14:conditionalFormatting>
        <x14:conditionalFormatting xmlns:xm="http://schemas.microsoft.com/office/excel/2006/main">
          <x14:cfRule type="expression" priority="210" id="{E25C3B78-FFA1-45FC-A244-FE9FCE4427D1}">
            <xm:f>$C$24&lt;&gt;'Donnee_quantitative_N-1'!$C$22</xm:f>
            <x14:dxf>
              <font>
                <b/>
                <i val="0"/>
                <color theme="0"/>
              </font>
              <fill>
                <patternFill>
                  <fgColor indexed="64"/>
                  <bgColor rgb="FFFF0000"/>
                </patternFill>
              </fill>
            </x14:dxf>
          </x14:cfRule>
          <xm:sqref>C24:F24</xm:sqref>
        </x14:conditionalFormatting>
        <x14:conditionalFormatting xmlns:xm="http://schemas.microsoft.com/office/excel/2006/main">
          <x14:cfRule type="expression" priority="209" id="{F824B5BB-4D04-43A8-AD42-8324059CA662}">
            <xm:f>$G$24&lt;&gt;'Donnee_quantitative_N-1'!$G$22</xm:f>
            <x14:dxf>
              <font>
                <b/>
                <i val="0"/>
                <color theme="0"/>
              </font>
              <fill>
                <patternFill>
                  <fgColor indexed="64"/>
                  <bgColor rgb="FFFF0000"/>
                </patternFill>
              </fill>
            </x14:dxf>
          </x14:cfRule>
          <xm:sqref>G24</xm:sqref>
        </x14:conditionalFormatting>
        <x14:conditionalFormatting xmlns:xm="http://schemas.microsoft.com/office/excel/2006/main">
          <x14:cfRule type="expression" priority="208" id="{0E8C453B-B91D-4C72-A673-331D4AC93BA0}">
            <xm:f>$J$24&lt;&gt;'Donnee_quantitative_N-1'!$J$22</xm:f>
            <x14:dxf>
              <font>
                <b/>
                <i val="0"/>
                <color theme="0"/>
              </font>
              <fill>
                <patternFill>
                  <fgColor indexed="64"/>
                  <bgColor rgb="FFFF0000"/>
                </patternFill>
              </fill>
            </x14:dxf>
          </x14:cfRule>
          <xm:sqref>I24:K24</xm:sqref>
        </x14:conditionalFormatting>
        <x14:conditionalFormatting xmlns:xm="http://schemas.microsoft.com/office/excel/2006/main">
          <x14:cfRule type="expression" priority="207" id="{AECAE611-0290-4945-9D88-0F255924BAF6}">
            <xm:f>$Q$24&lt;&gt;'Donnee_quantitative_N-1'!$Q$22</xm:f>
            <x14:dxf>
              <font>
                <b/>
                <i val="0"/>
                <color theme="0"/>
              </font>
              <fill>
                <patternFill>
                  <fgColor indexed="64"/>
                  <bgColor rgb="FFFF0000"/>
                </patternFill>
              </fill>
            </x14:dxf>
          </x14:cfRule>
          <xm:sqref>L24:R24</xm:sqref>
        </x14:conditionalFormatting>
        <x14:conditionalFormatting xmlns:xm="http://schemas.microsoft.com/office/excel/2006/main">
          <x14:cfRule type="expression" priority="206" id="{BDFA1CE3-BF13-4837-A136-2664A4D03648}">
            <xm:f>$X$24&lt;&gt;'Donnee_quantitative_N-1'!$X$22</xm:f>
            <x14:dxf>
              <font>
                <b/>
                <i val="0"/>
                <color theme="0"/>
              </font>
              <fill>
                <patternFill>
                  <fgColor indexed="64"/>
                  <bgColor rgb="FFFF0000"/>
                </patternFill>
              </fill>
            </x14:dxf>
          </x14:cfRule>
          <xm:sqref>S24:Y24</xm:sqref>
        </x14:conditionalFormatting>
        <x14:conditionalFormatting xmlns:xm="http://schemas.microsoft.com/office/excel/2006/main">
          <x14:cfRule type="expression" priority="205" id="{183BA049-97E9-48D3-8794-E4CF52092C65}">
            <xm:f>$AE$24&lt;&gt;'Donnee_quantitative_N-1'!$AE$22</xm:f>
            <x14:dxf>
              <font>
                <b/>
                <i val="0"/>
                <color theme="0"/>
              </font>
              <fill>
                <patternFill>
                  <fgColor indexed="64"/>
                  <bgColor rgb="FFFF0000"/>
                </patternFill>
              </fill>
            </x14:dxf>
          </x14:cfRule>
          <xm:sqref>Z24:AF24</xm:sqref>
        </x14:conditionalFormatting>
        <x14:conditionalFormatting xmlns:xm="http://schemas.microsoft.com/office/excel/2006/main">
          <x14:cfRule type="expression" priority="204" id="{9B696AA8-86D6-4407-B144-A023719902C1}">
            <xm:f>$AI$24&lt;&gt;'Donnee_quantitative_N-1'!$AI$22</xm:f>
            <x14:dxf>
              <font>
                <b/>
                <i val="0"/>
                <color theme="0"/>
              </font>
              <fill>
                <patternFill>
                  <fgColor indexed="64"/>
                  <bgColor rgb="FFFF0000"/>
                </patternFill>
              </fill>
            </x14:dxf>
          </x14:cfRule>
          <xm:sqref>AG24:AJ24</xm:sqref>
        </x14:conditionalFormatting>
        <x14:conditionalFormatting xmlns:xm="http://schemas.microsoft.com/office/excel/2006/main">
          <x14:cfRule type="expression" priority="203" id="{8E618968-4D71-4997-8137-0F7E6DFCF8D4}">
            <xm:f>$AM$24&lt;&gt;'Donnee_quantitative_N-1'!$AM$22</xm:f>
            <x14:dxf>
              <font>
                <b/>
                <i val="0"/>
                <color theme="0"/>
              </font>
              <fill>
                <patternFill>
                  <fgColor indexed="64"/>
                  <bgColor rgb="FFFF0000"/>
                </patternFill>
              </fill>
            </x14:dxf>
          </x14:cfRule>
          <xm:sqref>AK24:AN24</xm:sqref>
        </x14:conditionalFormatting>
        <x14:conditionalFormatting xmlns:xm="http://schemas.microsoft.com/office/excel/2006/main">
          <x14:cfRule type="expression" priority="202" id="{A57C3220-3A2F-45E7-A543-3445B6396F89}">
            <xm:f>$AQ$24&lt;&gt;'Donnee_quantitative_N-1'!$AQ$22</xm:f>
            <x14:dxf>
              <font>
                <b/>
                <i val="0"/>
                <color theme="0"/>
              </font>
              <fill>
                <patternFill>
                  <fgColor indexed="64"/>
                  <bgColor rgb="FFFF0000"/>
                </patternFill>
              </fill>
            </x14:dxf>
          </x14:cfRule>
          <xm:sqref>AO24:AR24</xm:sqref>
        </x14:conditionalFormatting>
        <x14:conditionalFormatting xmlns:xm="http://schemas.microsoft.com/office/excel/2006/main">
          <x14:cfRule type="expression" priority="201" id="{03B409EE-E584-4539-94F7-AD8917369EB9}">
            <xm:f>$AS$24&lt;&gt;'Donnee_quantitative_N-1'!$AS$22</xm:f>
            <x14:dxf>
              <font>
                <b/>
                <i val="0"/>
                <color theme="0"/>
              </font>
              <fill>
                <patternFill>
                  <fgColor indexed="64"/>
                  <bgColor rgb="FFFF0000"/>
                </patternFill>
              </fill>
            </x14:dxf>
          </x14:cfRule>
          <xm:sqref>AS24:AT24</xm:sqref>
        </x14:conditionalFormatting>
        <x14:conditionalFormatting xmlns:xm="http://schemas.microsoft.com/office/excel/2006/main">
          <x14:cfRule type="expression" priority="200" id="{07BDCB46-4D12-4D75-B711-A6FA1334DE50}">
            <xm:f>$A$25&lt;&gt;'Donnee_quantitative_N-1'!$A$23</xm:f>
            <x14:dxf>
              <font>
                <b/>
                <i val="0"/>
                <color theme="0"/>
              </font>
              <fill>
                <patternFill>
                  <fgColor indexed="64"/>
                  <bgColor rgb="FFFF0000"/>
                </patternFill>
              </fill>
            </x14:dxf>
          </x14:cfRule>
          <xm:sqref>A25:B25</xm:sqref>
        </x14:conditionalFormatting>
        <x14:conditionalFormatting xmlns:xm="http://schemas.microsoft.com/office/excel/2006/main">
          <x14:cfRule type="expression" priority="199" id="{F15A4F88-2800-49B4-B6D7-271FC391055F}">
            <xm:f>$C$25&lt;&gt;'Donnee_quantitative_N-1'!$C$23</xm:f>
            <x14:dxf>
              <font>
                <b/>
                <i val="0"/>
                <color theme="0"/>
              </font>
              <fill>
                <patternFill>
                  <fgColor indexed="64"/>
                  <bgColor rgb="FFFF0000"/>
                </patternFill>
              </fill>
            </x14:dxf>
          </x14:cfRule>
          <xm:sqref>C25:F25</xm:sqref>
        </x14:conditionalFormatting>
        <x14:conditionalFormatting xmlns:xm="http://schemas.microsoft.com/office/excel/2006/main">
          <x14:cfRule type="expression" priority="198" id="{23AE8E14-48AE-4F16-BC16-C67F8BCB54E3}">
            <xm:f>$G$25&lt;&gt;'Donnee_quantitative_N-1'!$G$23</xm:f>
            <x14:dxf>
              <font>
                <b/>
                <i val="0"/>
                <color theme="0"/>
              </font>
              <fill>
                <patternFill>
                  <fgColor indexed="64"/>
                  <bgColor rgb="FFFF0000"/>
                </patternFill>
              </fill>
            </x14:dxf>
          </x14:cfRule>
          <xm:sqref>G25</xm:sqref>
        </x14:conditionalFormatting>
        <x14:conditionalFormatting xmlns:xm="http://schemas.microsoft.com/office/excel/2006/main">
          <x14:cfRule type="expression" priority="197" id="{D4B7C0CD-AE46-4333-BDD1-9AD4C03243A7}">
            <xm:f>$J$25&lt;&gt;'Donnee_quantitative_N-1'!$J$23</xm:f>
            <x14:dxf>
              <font>
                <b/>
                <i val="0"/>
                <color theme="0"/>
              </font>
              <fill>
                <patternFill>
                  <fgColor indexed="64"/>
                  <bgColor rgb="FFFF0000"/>
                </patternFill>
              </fill>
            </x14:dxf>
          </x14:cfRule>
          <xm:sqref>I25:K25</xm:sqref>
        </x14:conditionalFormatting>
        <x14:conditionalFormatting xmlns:xm="http://schemas.microsoft.com/office/excel/2006/main">
          <x14:cfRule type="expression" priority="196" id="{A88AC815-3DEA-4ADA-BB5B-489B6B0A54D4}">
            <xm:f>$Q$25&lt;&gt;'Donnee_quantitative_N-1'!$Q$23</xm:f>
            <x14:dxf>
              <font>
                <b/>
                <i val="0"/>
                <color theme="0"/>
              </font>
              <fill>
                <patternFill>
                  <fgColor indexed="64"/>
                  <bgColor rgb="FFFF0000"/>
                </patternFill>
              </fill>
            </x14:dxf>
          </x14:cfRule>
          <xm:sqref>L25:R25</xm:sqref>
        </x14:conditionalFormatting>
        <x14:conditionalFormatting xmlns:xm="http://schemas.microsoft.com/office/excel/2006/main">
          <x14:cfRule type="expression" priority="195" id="{2BDF8494-4440-4262-A250-6834BF47C433}">
            <xm:f>$X$25&lt;&gt;'Donnee_quantitative_N-1'!$X$23</xm:f>
            <x14:dxf>
              <font>
                <b/>
                <i val="0"/>
                <color theme="0"/>
              </font>
              <fill>
                <patternFill>
                  <fgColor indexed="64"/>
                  <bgColor rgb="FFFF0000"/>
                </patternFill>
              </fill>
            </x14:dxf>
          </x14:cfRule>
          <xm:sqref>S25:Y25</xm:sqref>
        </x14:conditionalFormatting>
        <x14:conditionalFormatting xmlns:xm="http://schemas.microsoft.com/office/excel/2006/main">
          <x14:cfRule type="expression" priority="194" id="{63CA2AA7-CC93-482C-831D-A5D3CFBAA8F2}">
            <xm:f>$AE$25&lt;&gt;'Donnee_quantitative_N-1'!$AE$23</xm:f>
            <x14:dxf>
              <font>
                <b/>
                <i val="0"/>
                <color theme="0"/>
              </font>
              <fill>
                <patternFill>
                  <fgColor indexed="64"/>
                  <bgColor rgb="FFFF0000"/>
                </patternFill>
              </fill>
            </x14:dxf>
          </x14:cfRule>
          <xm:sqref>Z25:AF25</xm:sqref>
        </x14:conditionalFormatting>
        <x14:conditionalFormatting xmlns:xm="http://schemas.microsoft.com/office/excel/2006/main">
          <x14:cfRule type="expression" priority="193" id="{3F6829C3-5212-4F9C-A5EF-96400DEF2567}">
            <xm:f>$AI$25&lt;&gt;'Donnee_quantitative_N-1'!$AI$23</xm:f>
            <x14:dxf>
              <font>
                <b/>
                <i val="0"/>
                <color theme="0"/>
              </font>
              <fill>
                <patternFill>
                  <fgColor indexed="64"/>
                  <bgColor rgb="FFFF0000"/>
                </patternFill>
              </fill>
            </x14:dxf>
          </x14:cfRule>
          <xm:sqref>AG25:AJ25</xm:sqref>
        </x14:conditionalFormatting>
        <x14:conditionalFormatting xmlns:xm="http://schemas.microsoft.com/office/excel/2006/main">
          <x14:cfRule type="expression" priority="192" id="{97839598-EFD4-4D80-9711-F40EAC1246D5}">
            <xm:f>$AM$25&lt;&gt;'Donnee_quantitative_N-1'!$AM$23</xm:f>
            <x14:dxf>
              <font>
                <b/>
                <i val="0"/>
                <color theme="0"/>
              </font>
              <fill>
                <patternFill>
                  <fgColor indexed="64"/>
                  <bgColor rgb="FFFF0000"/>
                </patternFill>
              </fill>
            </x14:dxf>
          </x14:cfRule>
          <xm:sqref>AK25:AN25</xm:sqref>
        </x14:conditionalFormatting>
        <x14:conditionalFormatting xmlns:xm="http://schemas.microsoft.com/office/excel/2006/main">
          <x14:cfRule type="expression" priority="191" id="{38E38B2B-55AF-47DE-BF1E-BDEBA2BBDC2E}">
            <xm:f>$AQ$25&lt;&gt;'Donnee_quantitative_N-1'!$AQ$23</xm:f>
            <x14:dxf>
              <font>
                <b/>
                <i val="0"/>
                <color theme="0"/>
              </font>
              <fill>
                <patternFill>
                  <fgColor indexed="64"/>
                  <bgColor rgb="FFFF0000"/>
                </patternFill>
              </fill>
            </x14:dxf>
          </x14:cfRule>
          <xm:sqref>AO25:AR25</xm:sqref>
        </x14:conditionalFormatting>
        <x14:conditionalFormatting xmlns:xm="http://schemas.microsoft.com/office/excel/2006/main">
          <x14:cfRule type="expression" priority="190" id="{4CC7F529-E13F-4ED4-86BD-5748A7ACB814}">
            <xm:f>$AS$25&lt;&gt;'Donnee_quantitative_N-1'!$AS$23</xm:f>
            <x14:dxf>
              <font>
                <b/>
                <i val="0"/>
                <color theme="0"/>
              </font>
              <fill>
                <patternFill>
                  <fgColor indexed="64"/>
                  <bgColor rgb="FFFF0000"/>
                </patternFill>
              </fill>
            </x14:dxf>
          </x14:cfRule>
          <xm:sqref>AS25:AT25</xm:sqref>
        </x14:conditionalFormatting>
        <x14:conditionalFormatting xmlns:xm="http://schemas.microsoft.com/office/excel/2006/main">
          <x14:cfRule type="expression" priority="189" id="{1D5D0358-87D2-4AE7-9E18-89DE8CBA51B3}">
            <xm:f>$A$26&lt;&gt;'Donnee_quantitative_N-1'!$A$24</xm:f>
            <x14:dxf>
              <font>
                <b/>
                <i val="0"/>
                <color theme="0"/>
              </font>
              <fill>
                <patternFill>
                  <fgColor indexed="64"/>
                  <bgColor rgb="FFFF0000"/>
                </patternFill>
              </fill>
            </x14:dxf>
          </x14:cfRule>
          <xm:sqref>A26:B26</xm:sqref>
        </x14:conditionalFormatting>
        <x14:conditionalFormatting xmlns:xm="http://schemas.microsoft.com/office/excel/2006/main">
          <x14:cfRule type="expression" priority="188" id="{06940203-0D7A-4818-9955-6BC267002F94}">
            <xm:f>$C$26&lt;&gt;'Donnee_quantitative_N-1'!$C$24</xm:f>
            <x14:dxf>
              <font>
                <b/>
                <i val="0"/>
                <color theme="0"/>
              </font>
              <fill>
                <patternFill>
                  <fgColor indexed="64"/>
                  <bgColor rgb="FFFF0000"/>
                </patternFill>
              </fill>
            </x14:dxf>
          </x14:cfRule>
          <xm:sqref>C26:F26</xm:sqref>
        </x14:conditionalFormatting>
        <x14:conditionalFormatting xmlns:xm="http://schemas.microsoft.com/office/excel/2006/main">
          <x14:cfRule type="expression" priority="187" id="{BA310D90-2820-4121-98A1-DFD9B6F934C8}">
            <xm:f>$G$26&lt;&gt;'Donnee_quantitative_N-1'!$G$24</xm:f>
            <x14:dxf>
              <font>
                <b/>
                <i val="0"/>
                <color theme="0"/>
              </font>
              <fill>
                <patternFill>
                  <fgColor indexed="64"/>
                  <bgColor rgb="FFFF0000"/>
                </patternFill>
              </fill>
            </x14:dxf>
          </x14:cfRule>
          <xm:sqref>G26</xm:sqref>
        </x14:conditionalFormatting>
        <x14:conditionalFormatting xmlns:xm="http://schemas.microsoft.com/office/excel/2006/main">
          <x14:cfRule type="expression" priority="186" id="{85A3D8E9-9CE6-4467-B215-9EAD57C597A1}">
            <xm:f>$J$26&lt;&gt;'Donnee_quantitative_N-1'!$J$24</xm:f>
            <x14:dxf>
              <font>
                <b/>
                <i val="0"/>
                <color theme="0"/>
              </font>
              <fill>
                <patternFill>
                  <fgColor indexed="64"/>
                  <bgColor rgb="FFFF0000"/>
                </patternFill>
              </fill>
            </x14:dxf>
          </x14:cfRule>
          <xm:sqref>I26:K26</xm:sqref>
        </x14:conditionalFormatting>
        <x14:conditionalFormatting xmlns:xm="http://schemas.microsoft.com/office/excel/2006/main">
          <x14:cfRule type="expression" priority="185" id="{CF20C7B2-9563-4F89-9F04-02CFA6B088AB}">
            <xm:f>$Q$26&lt;&gt;'Donnee_quantitative_N-1'!$Q$24</xm:f>
            <x14:dxf>
              <font>
                <b/>
                <i val="0"/>
                <color theme="0"/>
              </font>
              <fill>
                <patternFill>
                  <fgColor indexed="64"/>
                  <bgColor rgb="FFFF0000"/>
                </patternFill>
              </fill>
            </x14:dxf>
          </x14:cfRule>
          <xm:sqref>L26:R26</xm:sqref>
        </x14:conditionalFormatting>
        <x14:conditionalFormatting xmlns:xm="http://schemas.microsoft.com/office/excel/2006/main">
          <x14:cfRule type="expression" priority="184" id="{C30A39E2-54DD-4B5F-BE46-9F2517B01A7B}">
            <xm:f>$X$26&lt;&gt;'Donnee_quantitative_N-1'!$X$24</xm:f>
            <x14:dxf>
              <font>
                <b/>
                <i val="0"/>
                <color theme="0"/>
              </font>
              <fill>
                <patternFill>
                  <fgColor indexed="64"/>
                  <bgColor rgb="FFFF0000"/>
                </patternFill>
              </fill>
            </x14:dxf>
          </x14:cfRule>
          <xm:sqref>S26:Y26</xm:sqref>
        </x14:conditionalFormatting>
        <x14:conditionalFormatting xmlns:xm="http://schemas.microsoft.com/office/excel/2006/main">
          <x14:cfRule type="expression" priority="183" id="{939136E6-7804-4F2D-B883-EB8F21780E3B}">
            <xm:f>$AE$26&lt;&gt;'Donnee_quantitative_N-1'!$AE$24</xm:f>
            <x14:dxf>
              <font>
                <b/>
                <i val="0"/>
                <color theme="0"/>
              </font>
              <fill>
                <patternFill>
                  <fgColor indexed="64"/>
                  <bgColor rgb="FFFF0000"/>
                </patternFill>
              </fill>
            </x14:dxf>
          </x14:cfRule>
          <xm:sqref>Z26:AF26</xm:sqref>
        </x14:conditionalFormatting>
        <x14:conditionalFormatting xmlns:xm="http://schemas.microsoft.com/office/excel/2006/main">
          <x14:cfRule type="expression" priority="182" id="{3422A8DC-B047-4794-B733-34E05C51E0FB}">
            <xm:f>$AI$26&lt;&gt;'Donnee_quantitative_N-1'!$AI$24</xm:f>
            <x14:dxf>
              <font>
                <b/>
                <i val="0"/>
                <color theme="0"/>
              </font>
              <fill>
                <patternFill>
                  <fgColor indexed="64"/>
                  <bgColor rgb="FFFF0000"/>
                </patternFill>
              </fill>
            </x14:dxf>
          </x14:cfRule>
          <xm:sqref>AG26:AJ26</xm:sqref>
        </x14:conditionalFormatting>
        <x14:conditionalFormatting xmlns:xm="http://schemas.microsoft.com/office/excel/2006/main">
          <x14:cfRule type="expression" priority="181" id="{2303C20F-BCA9-4852-A13D-8DB1CCD68F2C}">
            <xm:f>$AM$26&lt;&gt;'Donnee_quantitative_N-1'!$AM$24</xm:f>
            <x14:dxf>
              <font>
                <b/>
                <i val="0"/>
                <color theme="0"/>
              </font>
              <fill>
                <patternFill>
                  <fgColor indexed="64"/>
                  <bgColor rgb="FFFF0000"/>
                </patternFill>
              </fill>
            </x14:dxf>
          </x14:cfRule>
          <xm:sqref>AK26:AN26</xm:sqref>
        </x14:conditionalFormatting>
        <x14:conditionalFormatting xmlns:xm="http://schemas.microsoft.com/office/excel/2006/main">
          <x14:cfRule type="expression" priority="180" id="{B8DD1EC0-F683-47B8-81A3-5AD0F604F2E4}">
            <xm:f>$AQ$26&lt;&gt;'Donnee_quantitative_N-1'!$AQ$24</xm:f>
            <x14:dxf>
              <font>
                <b/>
                <i val="0"/>
                <color theme="0"/>
              </font>
              <fill>
                <patternFill>
                  <fgColor indexed="64"/>
                  <bgColor rgb="FFFF0000"/>
                </patternFill>
              </fill>
            </x14:dxf>
          </x14:cfRule>
          <xm:sqref>AO26:AR26</xm:sqref>
        </x14:conditionalFormatting>
        <x14:conditionalFormatting xmlns:xm="http://schemas.microsoft.com/office/excel/2006/main">
          <x14:cfRule type="expression" priority="179" id="{40BAE8F1-605E-4053-AA00-041B68F9BE74}">
            <xm:f>$AS$26&lt;&gt;'Donnee_quantitative_N-1'!$AS$24</xm:f>
            <x14:dxf>
              <font>
                <b/>
                <i val="0"/>
                <color theme="0"/>
              </font>
              <fill>
                <patternFill>
                  <fgColor indexed="64"/>
                  <bgColor rgb="FFFF0000"/>
                </patternFill>
              </fill>
            </x14:dxf>
          </x14:cfRule>
          <xm:sqref>AS26:AT26</xm:sqref>
        </x14:conditionalFormatting>
        <x14:conditionalFormatting xmlns:xm="http://schemas.microsoft.com/office/excel/2006/main">
          <x14:cfRule type="expression" priority="178" id="{E1E2E18D-34B2-4310-8A48-49889B28570E}">
            <xm:f>$A$27&lt;&gt;'Donnee_quantitative_N-1'!$A$25</xm:f>
            <x14:dxf>
              <font>
                <b/>
                <i val="0"/>
                <color theme="0"/>
              </font>
              <fill>
                <patternFill>
                  <fgColor indexed="64"/>
                  <bgColor rgb="FFFF0000"/>
                </patternFill>
              </fill>
            </x14:dxf>
          </x14:cfRule>
          <xm:sqref>A27:B27</xm:sqref>
        </x14:conditionalFormatting>
        <x14:conditionalFormatting xmlns:xm="http://schemas.microsoft.com/office/excel/2006/main">
          <x14:cfRule type="expression" priority="177" id="{91C826A0-753E-43F3-BB24-823DA0ECE8C6}">
            <xm:f>$C$27&lt;&gt;'Donnee_quantitative_N-1'!$C$25</xm:f>
            <x14:dxf>
              <font>
                <b/>
                <i val="0"/>
                <color theme="0"/>
              </font>
              <fill>
                <patternFill>
                  <fgColor indexed="64"/>
                  <bgColor rgb="FFFF0000"/>
                </patternFill>
              </fill>
            </x14:dxf>
          </x14:cfRule>
          <xm:sqref>C27:F27</xm:sqref>
        </x14:conditionalFormatting>
        <x14:conditionalFormatting xmlns:xm="http://schemas.microsoft.com/office/excel/2006/main">
          <x14:cfRule type="expression" priority="176" id="{1355E045-12FC-4AC2-8EDC-E9A691FAE21A}">
            <xm:f>$G$27&lt;&gt;'Donnee_quantitative_N-1'!$G$25</xm:f>
            <x14:dxf>
              <font>
                <b/>
                <i val="0"/>
                <color theme="0"/>
              </font>
              <fill>
                <patternFill>
                  <fgColor indexed="64"/>
                  <bgColor rgb="FFFF0000"/>
                </patternFill>
              </fill>
            </x14:dxf>
          </x14:cfRule>
          <xm:sqref>G27</xm:sqref>
        </x14:conditionalFormatting>
        <x14:conditionalFormatting xmlns:xm="http://schemas.microsoft.com/office/excel/2006/main">
          <x14:cfRule type="expression" priority="175" id="{1F0E7CC0-AE3C-4CC7-B95F-91BD335AA8A6}">
            <xm:f>$J$27&lt;&gt;'Donnee_quantitative_N-1'!$J$25</xm:f>
            <x14:dxf>
              <font>
                <b/>
                <i val="0"/>
                <color theme="0"/>
              </font>
              <fill>
                <patternFill>
                  <fgColor indexed="64"/>
                  <bgColor rgb="FFFF0000"/>
                </patternFill>
              </fill>
            </x14:dxf>
          </x14:cfRule>
          <xm:sqref>I27:K27</xm:sqref>
        </x14:conditionalFormatting>
        <x14:conditionalFormatting xmlns:xm="http://schemas.microsoft.com/office/excel/2006/main">
          <x14:cfRule type="expression" priority="174" id="{EC712355-CF7C-4009-AF47-E5E80FF9E9E2}">
            <xm:f>$Q$27&lt;&gt;'Donnee_quantitative_N-1'!$Q$25</xm:f>
            <x14:dxf>
              <font>
                <b/>
                <i val="0"/>
                <color theme="0"/>
              </font>
              <fill>
                <patternFill>
                  <fgColor indexed="64"/>
                  <bgColor rgb="FFFF0000"/>
                </patternFill>
              </fill>
            </x14:dxf>
          </x14:cfRule>
          <xm:sqref>L27:R27</xm:sqref>
        </x14:conditionalFormatting>
        <x14:conditionalFormatting xmlns:xm="http://schemas.microsoft.com/office/excel/2006/main">
          <x14:cfRule type="expression" priority="173" id="{1A389120-DEA0-4577-A6B7-95FB24A20B94}">
            <xm:f>$X$27&lt;&gt;'Donnee_quantitative_N-1'!$X$25</xm:f>
            <x14:dxf>
              <font>
                <b/>
                <i val="0"/>
                <color theme="0"/>
              </font>
              <fill>
                <patternFill>
                  <fgColor indexed="64"/>
                  <bgColor rgb="FFFF0000"/>
                </patternFill>
              </fill>
            </x14:dxf>
          </x14:cfRule>
          <xm:sqref>S27:Y27</xm:sqref>
        </x14:conditionalFormatting>
        <x14:conditionalFormatting xmlns:xm="http://schemas.microsoft.com/office/excel/2006/main">
          <x14:cfRule type="expression" priority="172" id="{B9F07E2F-20EE-404F-AE73-11C7EFE64840}">
            <xm:f>$AE$27&lt;&gt;'Donnee_quantitative_N-1'!$AE$25</xm:f>
            <x14:dxf>
              <font>
                <b/>
                <i val="0"/>
                <color theme="0"/>
              </font>
              <fill>
                <patternFill>
                  <fgColor indexed="64"/>
                  <bgColor rgb="FFFF0000"/>
                </patternFill>
              </fill>
            </x14:dxf>
          </x14:cfRule>
          <xm:sqref>Z27:AF27</xm:sqref>
        </x14:conditionalFormatting>
        <x14:conditionalFormatting xmlns:xm="http://schemas.microsoft.com/office/excel/2006/main">
          <x14:cfRule type="expression" priority="171" id="{586A1E6F-49B4-495F-A477-013A57419A9A}">
            <xm:f>$AI$27&lt;&gt;'Donnee_quantitative_N-1'!$AI$25</xm:f>
            <x14:dxf>
              <font>
                <b/>
                <i val="0"/>
                <color theme="0"/>
              </font>
              <fill>
                <patternFill>
                  <fgColor indexed="64"/>
                  <bgColor rgb="FFFF0000"/>
                </patternFill>
              </fill>
            </x14:dxf>
          </x14:cfRule>
          <xm:sqref>AG27:AJ27</xm:sqref>
        </x14:conditionalFormatting>
        <x14:conditionalFormatting xmlns:xm="http://schemas.microsoft.com/office/excel/2006/main">
          <x14:cfRule type="expression" priority="170" id="{60A768C2-C93F-4770-8AB4-09FFC8ED85A9}">
            <xm:f>$AM$27&lt;&gt;'Donnee_quantitative_N-1'!$AM$25</xm:f>
            <x14:dxf>
              <font>
                <b/>
                <i val="0"/>
                <color theme="0"/>
              </font>
              <fill>
                <patternFill>
                  <fgColor indexed="64"/>
                  <bgColor rgb="FFFF0000"/>
                </patternFill>
              </fill>
            </x14:dxf>
          </x14:cfRule>
          <xm:sqref>AK27:AN27</xm:sqref>
        </x14:conditionalFormatting>
        <x14:conditionalFormatting xmlns:xm="http://schemas.microsoft.com/office/excel/2006/main">
          <x14:cfRule type="expression" priority="169" id="{384B579C-D421-41C3-9852-E4F8BD36EF03}">
            <xm:f>$AQ$27&lt;&gt;'Donnee_quantitative_N-1'!$AQ$25</xm:f>
            <x14:dxf>
              <font>
                <b/>
                <i val="0"/>
                <color theme="0"/>
              </font>
              <fill>
                <patternFill>
                  <fgColor indexed="64"/>
                  <bgColor rgb="FFFF0000"/>
                </patternFill>
              </fill>
            </x14:dxf>
          </x14:cfRule>
          <xm:sqref>AO27:AR27</xm:sqref>
        </x14:conditionalFormatting>
        <x14:conditionalFormatting xmlns:xm="http://schemas.microsoft.com/office/excel/2006/main">
          <x14:cfRule type="expression" priority="168" id="{26BEBAA9-D84D-429D-8128-3706ED54D915}">
            <xm:f>$AS$27&lt;&gt;'Donnee_quantitative_N-1'!$AS$25</xm:f>
            <x14:dxf>
              <font>
                <b/>
                <i val="0"/>
                <color theme="0"/>
              </font>
              <fill>
                <patternFill>
                  <fgColor indexed="64"/>
                  <bgColor rgb="FFFF0000"/>
                </patternFill>
              </fill>
            </x14:dxf>
          </x14:cfRule>
          <xm:sqref>AS27:AT27</xm:sqref>
        </x14:conditionalFormatting>
        <x14:conditionalFormatting xmlns:xm="http://schemas.microsoft.com/office/excel/2006/main">
          <x14:cfRule type="expression" priority="167" id="{BAB59EA9-DB68-43AF-B794-F88CEE51903A}">
            <xm:f>$A$28&lt;&gt;'Donnee_quantitative_N-1'!$A$26</xm:f>
            <x14:dxf>
              <font>
                <b/>
                <i val="0"/>
                <color theme="0"/>
              </font>
              <fill>
                <patternFill>
                  <fgColor indexed="64"/>
                  <bgColor rgb="FFFF0000"/>
                </patternFill>
              </fill>
            </x14:dxf>
          </x14:cfRule>
          <xm:sqref>A28:B28</xm:sqref>
        </x14:conditionalFormatting>
        <x14:conditionalFormatting xmlns:xm="http://schemas.microsoft.com/office/excel/2006/main">
          <x14:cfRule type="expression" priority="166" id="{4FE1F8A3-DEC6-41B0-8F07-5B0F7501D270}">
            <xm:f>$C$28&lt;&gt;'Donnee_quantitative_N-1'!$C$26</xm:f>
            <x14:dxf>
              <font>
                <b/>
                <i val="0"/>
                <color theme="0"/>
              </font>
              <fill>
                <patternFill>
                  <fgColor indexed="64"/>
                  <bgColor rgb="FFFF0000"/>
                </patternFill>
              </fill>
            </x14:dxf>
          </x14:cfRule>
          <xm:sqref>C28:F28</xm:sqref>
        </x14:conditionalFormatting>
        <x14:conditionalFormatting xmlns:xm="http://schemas.microsoft.com/office/excel/2006/main">
          <x14:cfRule type="expression" priority="165" id="{887B763E-25B4-4882-91A1-5423B5FCF096}">
            <xm:f>$G$28&lt;&gt;'Donnee_quantitative_N-1'!$G$26</xm:f>
            <x14:dxf>
              <font>
                <b/>
                <i val="0"/>
                <color theme="0"/>
              </font>
              <fill>
                <patternFill>
                  <fgColor indexed="64"/>
                  <bgColor rgb="FFFF0000"/>
                </patternFill>
              </fill>
            </x14:dxf>
          </x14:cfRule>
          <xm:sqref>G28</xm:sqref>
        </x14:conditionalFormatting>
        <x14:conditionalFormatting xmlns:xm="http://schemas.microsoft.com/office/excel/2006/main">
          <x14:cfRule type="expression" priority="164" id="{CCA14691-0A27-43E2-8922-1BDE1073804B}">
            <xm:f>$J$28&lt;&gt;'Donnee_quantitative_N-1'!$J$26</xm:f>
            <x14:dxf>
              <font>
                <b/>
                <i val="0"/>
                <color theme="0"/>
              </font>
              <fill>
                <patternFill>
                  <fgColor indexed="64"/>
                  <bgColor rgb="FFFF0000"/>
                </patternFill>
              </fill>
            </x14:dxf>
          </x14:cfRule>
          <xm:sqref>I28:K28</xm:sqref>
        </x14:conditionalFormatting>
        <x14:conditionalFormatting xmlns:xm="http://schemas.microsoft.com/office/excel/2006/main">
          <x14:cfRule type="expression" priority="163" id="{D485AE87-B350-4190-94BC-E90A9ECC6FF0}">
            <xm:f>$Q$28&lt;&gt;'Donnee_quantitative_N-1'!$Q$26</xm:f>
            <x14:dxf>
              <font>
                <b/>
                <i val="0"/>
                <color theme="0"/>
              </font>
              <fill>
                <patternFill>
                  <fgColor indexed="64"/>
                  <bgColor rgb="FFFF0000"/>
                </patternFill>
              </fill>
            </x14:dxf>
          </x14:cfRule>
          <xm:sqref>L28:R28</xm:sqref>
        </x14:conditionalFormatting>
        <x14:conditionalFormatting xmlns:xm="http://schemas.microsoft.com/office/excel/2006/main">
          <x14:cfRule type="expression" priority="162" id="{784C20A4-2916-4D12-9691-52A840F7864F}">
            <xm:f>$X$28&lt;&gt;'Donnee_quantitative_N-1'!$X$26</xm:f>
            <x14:dxf>
              <font>
                <b/>
                <i val="0"/>
                <color theme="0"/>
              </font>
              <fill>
                <patternFill>
                  <fgColor indexed="64"/>
                  <bgColor rgb="FFFF0000"/>
                </patternFill>
              </fill>
            </x14:dxf>
          </x14:cfRule>
          <xm:sqref>S28:Y28</xm:sqref>
        </x14:conditionalFormatting>
        <x14:conditionalFormatting xmlns:xm="http://schemas.microsoft.com/office/excel/2006/main">
          <x14:cfRule type="expression" priority="161" id="{79EDD160-A581-4F6B-819B-30D7AFFCC144}">
            <xm:f>$AE$28&lt;&gt;'Donnee_quantitative_N-1'!$AE$26</xm:f>
            <x14:dxf>
              <font>
                <b/>
                <i val="0"/>
                <color theme="0"/>
              </font>
              <fill>
                <patternFill>
                  <fgColor indexed="64"/>
                  <bgColor rgb="FFFF0000"/>
                </patternFill>
              </fill>
            </x14:dxf>
          </x14:cfRule>
          <xm:sqref>Z28:AF28</xm:sqref>
        </x14:conditionalFormatting>
        <x14:conditionalFormatting xmlns:xm="http://schemas.microsoft.com/office/excel/2006/main">
          <x14:cfRule type="expression" priority="160" id="{964922AE-EC37-45EC-81B4-1A9A828D4FF2}">
            <xm:f>$AI$28&lt;&gt;'Donnee_quantitative_N-1'!$AI$26</xm:f>
            <x14:dxf>
              <font>
                <b/>
                <i val="0"/>
                <color theme="0"/>
              </font>
              <fill>
                <patternFill>
                  <fgColor indexed="64"/>
                  <bgColor rgb="FFFF0000"/>
                </patternFill>
              </fill>
            </x14:dxf>
          </x14:cfRule>
          <xm:sqref>AG28:AJ28</xm:sqref>
        </x14:conditionalFormatting>
        <x14:conditionalFormatting xmlns:xm="http://schemas.microsoft.com/office/excel/2006/main">
          <x14:cfRule type="expression" priority="159" id="{565C618E-2B51-41E3-9BC8-08B01D907232}">
            <xm:f>$AM$28&lt;&gt;'Donnee_quantitative_N-1'!$AM$26</xm:f>
            <x14:dxf>
              <font>
                <b/>
                <i val="0"/>
                <color theme="0"/>
              </font>
              <fill>
                <patternFill>
                  <fgColor indexed="64"/>
                  <bgColor rgb="FFFF0000"/>
                </patternFill>
              </fill>
            </x14:dxf>
          </x14:cfRule>
          <xm:sqref>AK28:AN28</xm:sqref>
        </x14:conditionalFormatting>
        <x14:conditionalFormatting xmlns:xm="http://schemas.microsoft.com/office/excel/2006/main">
          <x14:cfRule type="expression" priority="158" id="{EAD7FB90-B99F-4E80-B939-9CD77589F016}">
            <xm:f>$AQ$28&lt;&gt;'Donnee_quantitative_N-1'!$AQ$26</xm:f>
            <x14:dxf>
              <font>
                <b/>
                <i val="0"/>
                <color theme="0"/>
              </font>
              <fill>
                <patternFill>
                  <fgColor indexed="64"/>
                  <bgColor rgb="FFFF0000"/>
                </patternFill>
              </fill>
            </x14:dxf>
          </x14:cfRule>
          <xm:sqref>AO28:AR28</xm:sqref>
        </x14:conditionalFormatting>
        <x14:conditionalFormatting xmlns:xm="http://schemas.microsoft.com/office/excel/2006/main">
          <x14:cfRule type="expression" priority="157" id="{C90AE22C-C81F-4672-830C-689453E1C3D2}">
            <xm:f>$AS$28&lt;&gt;'Donnee_quantitative_N-1'!$AS$26</xm:f>
            <x14:dxf>
              <font>
                <b/>
                <i val="0"/>
                <color theme="0"/>
              </font>
              <fill>
                <patternFill>
                  <fgColor indexed="64"/>
                  <bgColor rgb="FFFF0000"/>
                </patternFill>
              </fill>
            </x14:dxf>
          </x14:cfRule>
          <xm:sqref>AS28:AT28</xm:sqref>
        </x14:conditionalFormatting>
        <x14:conditionalFormatting xmlns:xm="http://schemas.microsoft.com/office/excel/2006/main">
          <x14:cfRule type="expression" priority="156" id="{5DB22F88-A433-44FD-9ACD-F3206F573358}">
            <xm:f>$A$29&lt;&gt;'Donnee_quantitative_N-1'!$A$27</xm:f>
            <x14:dxf>
              <font>
                <b/>
                <i val="0"/>
                <color theme="0"/>
              </font>
              <fill>
                <patternFill>
                  <fgColor indexed="64"/>
                  <bgColor rgb="FFFF0000"/>
                </patternFill>
              </fill>
            </x14:dxf>
          </x14:cfRule>
          <xm:sqref>A29:B29</xm:sqref>
        </x14:conditionalFormatting>
        <x14:conditionalFormatting xmlns:xm="http://schemas.microsoft.com/office/excel/2006/main">
          <x14:cfRule type="expression" priority="155" id="{B0393767-648B-438D-8ADB-EFFEBB39EA5E}">
            <xm:f>$C$29&lt;&gt;'Donnee_quantitative_N-1'!$C$27</xm:f>
            <x14:dxf>
              <font>
                <b/>
                <i val="0"/>
                <color theme="0"/>
              </font>
              <fill>
                <patternFill>
                  <fgColor indexed="64"/>
                  <bgColor rgb="FFFF0000"/>
                </patternFill>
              </fill>
            </x14:dxf>
          </x14:cfRule>
          <xm:sqref>C29:F29</xm:sqref>
        </x14:conditionalFormatting>
        <x14:conditionalFormatting xmlns:xm="http://schemas.microsoft.com/office/excel/2006/main">
          <x14:cfRule type="expression" priority="154" id="{C205489C-A493-4B1E-AE2F-547977654138}">
            <xm:f>$G$29&lt;&gt;'Donnee_quantitative_N-1'!$G$27</xm:f>
            <x14:dxf>
              <font>
                <b/>
                <i val="0"/>
                <color theme="0"/>
              </font>
              <fill>
                <patternFill>
                  <fgColor indexed="64"/>
                  <bgColor rgb="FFFF0000"/>
                </patternFill>
              </fill>
            </x14:dxf>
          </x14:cfRule>
          <xm:sqref>G29</xm:sqref>
        </x14:conditionalFormatting>
        <x14:conditionalFormatting xmlns:xm="http://schemas.microsoft.com/office/excel/2006/main">
          <x14:cfRule type="expression" priority="153" id="{FFEBCE97-2C00-45D9-AD23-7CBE81A3C60A}">
            <xm:f>$J$29&lt;&gt;'Donnee_quantitative_N-1'!$J$27</xm:f>
            <x14:dxf>
              <font>
                <b/>
                <i val="0"/>
                <color theme="0"/>
              </font>
              <fill>
                <patternFill>
                  <fgColor indexed="64"/>
                  <bgColor rgb="FFFF0000"/>
                </patternFill>
              </fill>
            </x14:dxf>
          </x14:cfRule>
          <xm:sqref>I29:K29</xm:sqref>
        </x14:conditionalFormatting>
        <x14:conditionalFormatting xmlns:xm="http://schemas.microsoft.com/office/excel/2006/main">
          <x14:cfRule type="expression" priority="152" id="{A7A7D825-A619-44DA-86D5-90EEEEF1904E}">
            <xm:f>$Q$29&lt;&gt;'Donnee_quantitative_N-1'!$Q$27</xm:f>
            <x14:dxf>
              <font>
                <b/>
                <i val="0"/>
                <color theme="0"/>
              </font>
              <fill>
                <patternFill>
                  <fgColor indexed="64"/>
                  <bgColor rgb="FFFF0000"/>
                </patternFill>
              </fill>
            </x14:dxf>
          </x14:cfRule>
          <xm:sqref>L29:R29</xm:sqref>
        </x14:conditionalFormatting>
        <x14:conditionalFormatting xmlns:xm="http://schemas.microsoft.com/office/excel/2006/main">
          <x14:cfRule type="expression" priority="151" id="{19B53CEE-D88D-418E-B758-451D458D3C50}">
            <xm:f>$X$29&lt;&gt;'Donnee_quantitative_N-1'!$X$27</xm:f>
            <x14:dxf>
              <font>
                <b/>
                <i val="0"/>
                <color theme="0"/>
              </font>
              <fill>
                <patternFill>
                  <fgColor indexed="64"/>
                  <bgColor rgb="FFFF0000"/>
                </patternFill>
              </fill>
            </x14:dxf>
          </x14:cfRule>
          <xm:sqref>S29:Y29</xm:sqref>
        </x14:conditionalFormatting>
        <x14:conditionalFormatting xmlns:xm="http://schemas.microsoft.com/office/excel/2006/main">
          <x14:cfRule type="expression" priority="150" id="{835D434E-0260-475E-8ED5-3ABD5D6FC997}">
            <xm:f>$AE$29&lt;&gt;'Donnee_quantitative_N-1'!$AE$27</xm:f>
            <x14:dxf>
              <font>
                <b/>
                <i val="0"/>
                <color theme="0"/>
              </font>
              <fill>
                <patternFill>
                  <fgColor indexed="64"/>
                  <bgColor rgb="FFFF0000"/>
                </patternFill>
              </fill>
            </x14:dxf>
          </x14:cfRule>
          <xm:sqref>Z29:AF29</xm:sqref>
        </x14:conditionalFormatting>
        <x14:conditionalFormatting xmlns:xm="http://schemas.microsoft.com/office/excel/2006/main">
          <x14:cfRule type="expression" priority="149" id="{84FE81A3-C79E-41CE-8009-5DCFF7E1593A}">
            <xm:f>$AI$29&lt;&gt;'Donnee_quantitative_N-1'!$AI$27</xm:f>
            <x14:dxf>
              <font>
                <b/>
                <i val="0"/>
                <color theme="0"/>
              </font>
              <fill>
                <patternFill>
                  <fgColor indexed="64"/>
                  <bgColor rgb="FFFF0000"/>
                </patternFill>
              </fill>
            </x14:dxf>
          </x14:cfRule>
          <xm:sqref>AG29:AJ29</xm:sqref>
        </x14:conditionalFormatting>
        <x14:conditionalFormatting xmlns:xm="http://schemas.microsoft.com/office/excel/2006/main">
          <x14:cfRule type="expression" priority="148" id="{D4CBF1EB-E837-4CC6-91D6-1AE61AAE95F5}">
            <xm:f>$AM$29&lt;&gt;'Donnee_quantitative_N-1'!$AM$27</xm:f>
            <x14:dxf>
              <font>
                <b/>
                <i val="0"/>
                <color theme="0"/>
              </font>
              <fill>
                <patternFill>
                  <fgColor indexed="64"/>
                  <bgColor rgb="FFFF0000"/>
                </patternFill>
              </fill>
            </x14:dxf>
          </x14:cfRule>
          <xm:sqref>AK29:AN29</xm:sqref>
        </x14:conditionalFormatting>
        <x14:conditionalFormatting xmlns:xm="http://schemas.microsoft.com/office/excel/2006/main">
          <x14:cfRule type="expression" priority="147" id="{A162F6FF-9CEB-4E9A-BBDA-C22C1F5CB756}">
            <xm:f>$AQ$29&lt;&gt;'Donnee_quantitative_N-1'!$AQ$27</xm:f>
            <x14:dxf>
              <font>
                <b/>
                <i val="0"/>
                <color theme="0"/>
              </font>
              <fill>
                <patternFill>
                  <fgColor indexed="64"/>
                  <bgColor rgb="FFFF0000"/>
                </patternFill>
              </fill>
            </x14:dxf>
          </x14:cfRule>
          <xm:sqref>AO29:AR29</xm:sqref>
        </x14:conditionalFormatting>
        <x14:conditionalFormatting xmlns:xm="http://schemas.microsoft.com/office/excel/2006/main">
          <x14:cfRule type="expression" priority="146" id="{ABEC09BE-FF1E-4B0B-96BD-A462668F770A}">
            <xm:f>$AS$29&lt;&gt;'Donnee_quantitative_N-1'!$AS$27</xm:f>
            <x14:dxf>
              <font>
                <b/>
                <i val="0"/>
                <color theme="0"/>
              </font>
              <fill>
                <patternFill>
                  <fgColor indexed="64"/>
                  <bgColor rgb="FFFF0000"/>
                </patternFill>
              </fill>
            </x14:dxf>
          </x14:cfRule>
          <xm:sqref>AS29:AT29</xm:sqref>
        </x14:conditionalFormatting>
        <x14:conditionalFormatting xmlns:xm="http://schemas.microsoft.com/office/excel/2006/main">
          <x14:cfRule type="expression" priority="145" id="{A592E22F-528C-4FA2-8EAE-E1B83DD80957}">
            <xm:f>$A$30&lt;&gt;'Donnee_quantitative_N-1'!$A$28</xm:f>
            <x14:dxf>
              <font>
                <b/>
                <i val="0"/>
                <color theme="0"/>
              </font>
              <fill>
                <patternFill>
                  <fgColor indexed="64"/>
                  <bgColor rgb="FFFF0000"/>
                </patternFill>
              </fill>
            </x14:dxf>
          </x14:cfRule>
          <xm:sqref>A30:B30</xm:sqref>
        </x14:conditionalFormatting>
        <x14:conditionalFormatting xmlns:xm="http://schemas.microsoft.com/office/excel/2006/main">
          <x14:cfRule type="expression" priority="144" id="{5BBE111B-AAC1-4CA4-BCEF-FAEC949864BB}">
            <xm:f>$C$30&lt;&gt;'Donnee_quantitative_N-1'!$C$28</xm:f>
            <x14:dxf>
              <font>
                <b/>
                <i val="0"/>
                <color theme="0"/>
              </font>
              <fill>
                <patternFill>
                  <fgColor indexed="64"/>
                  <bgColor rgb="FFFF0000"/>
                </patternFill>
              </fill>
            </x14:dxf>
          </x14:cfRule>
          <xm:sqref>C30:F30</xm:sqref>
        </x14:conditionalFormatting>
        <x14:conditionalFormatting xmlns:xm="http://schemas.microsoft.com/office/excel/2006/main">
          <x14:cfRule type="expression" priority="143" id="{02389127-FB7C-46F1-B35C-5FAFD66AAA61}">
            <xm:f>$G$30&lt;&gt;'Donnee_quantitative_N-1'!$G$28</xm:f>
            <x14:dxf>
              <font>
                <b/>
                <i val="0"/>
                <color theme="0"/>
              </font>
              <fill>
                <patternFill>
                  <fgColor indexed="64"/>
                  <bgColor rgb="FFFF0000"/>
                </patternFill>
              </fill>
            </x14:dxf>
          </x14:cfRule>
          <xm:sqref>G30</xm:sqref>
        </x14:conditionalFormatting>
        <x14:conditionalFormatting xmlns:xm="http://schemas.microsoft.com/office/excel/2006/main">
          <x14:cfRule type="expression" priority="142" id="{EBB57290-1CF9-499E-823D-A4E8ACB4F100}">
            <xm:f>$J$30&lt;&gt;'Donnee_quantitative_N-1'!$J$28</xm:f>
            <x14:dxf>
              <font>
                <b/>
                <i val="0"/>
                <color theme="0"/>
              </font>
              <fill>
                <patternFill>
                  <fgColor indexed="64"/>
                  <bgColor rgb="FFFF0000"/>
                </patternFill>
              </fill>
            </x14:dxf>
          </x14:cfRule>
          <xm:sqref>I30:K30</xm:sqref>
        </x14:conditionalFormatting>
        <x14:conditionalFormatting xmlns:xm="http://schemas.microsoft.com/office/excel/2006/main">
          <x14:cfRule type="expression" priority="141" id="{67C0290F-3876-436C-BEA5-2F3FFE21BDCD}">
            <xm:f>$Q$30&lt;&gt;'Donnee_quantitative_N-1'!$Q$28</xm:f>
            <x14:dxf>
              <font>
                <b/>
                <i val="0"/>
                <color theme="0"/>
              </font>
              <fill>
                <patternFill>
                  <fgColor indexed="64"/>
                  <bgColor rgb="FFFF0000"/>
                </patternFill>
              </fill>
            </x14:dxf>
          </x14:cfRule>
          <xm:sqref>L30:R30</xm:sqref>
        </x14:conditionalFormatting>
        <x14:conditionalFormatting xmlns:xm="http://schemas.microsoft.com/office/excel/2006/main">
          <x14:cfRule type="expression" priority="140" id="{7BA8A965-E161-41E0-8996-516A2ED8AA8F}">
            <xm:f>$X$30&lt;&gt;'Donnee_quantitative_N-1'!$X$28</xm:f>
            <x14:dxf>
              <font>
                <b/>
                <i val="0"/>
                <color theme="0"/>
              </font>
              <fill>
                <patternFill>
                  <fgColor indexed="64"/>
                  <bgColor rgb="FFFF0000"/>
                </patternFill>
              </fill>
            </x14:dxf>
          </x14:cfRule>
          <xm:sqref>S30:Y30</xm:sqref>
        </x14:conditionalFormatting>
        <x14:conditionalFormatting xmlns:xm="http://schemas.microsoft.com/office/excel/2006/main">
          <x14:cfRule type="expression" priority="139" id="{46F13647-341A-4D01-935D-C10946DA3171}">
            <xm:f>$AE$30&lt;&gt;'Donnee_quantitative_N-1'!$AE$28</xm:f>
            <x14:dxf>
              <font>
                <b/>
                <i val="0"/>
                <color theme="0"/>
              </font>
              <fill>
                <patternFill>
                  <fgColor indexed="64"/>
                  <bgColor rgb="FFFF0000"/>
                </patternFill>
              </fill>
            </x14:dxf>
          </x14:cfRule>
          <xm:sqref>Z30:AF30</xm:sqref>
        </x14:conditionalFormatting>
        <x14:conditionalFormatting xmlns:xm="http://schemas.microsoft.com/office/excel/2006/main">
          <x14:cfRule type="expression" priority="138" id="{00B8D61C-53AB-4CAF-92E8-4810093D497A}">
            <xm:f>$AI$30&lt;&gt;'Donnee_quantitative_N-1'!$AI$28</xm:f>
            <x14:dxf>
              <font>
                <b/>
                <i val="0"/>
                <color theme="0"/>
              </font>
              <fill>
                <patternFill>
                  <fgColor indexed="64"/>
                  <bgColor rgb="FFFF0000"/>
                </patternFill>
              </fill>
            </x14:dxf>
          </x14:cfRule>
          <xm:sqref>AG30:AJ30</xm:sqref>
        </x14:conditionalFormatting>
        <x14:conditionalFormatting xmlns:xm="http://schemas.microsoft.com/office/excel/2006/main">
          <x14:cfRule type="expression" priority="137" id="{E64D3B32-0BF1-490D-BD00-DFA3F2461455}">
            <xm:f>$AM$30&lt;&gt;'Donnee_quantitative_N-1'!$AM$28</xm:f>
            <x14:dxf>
              <font>
                <b/>
                <i val="0"/>
                <color theme="0"/>
              </font>
              <fill>
                <patternFill>
                  <fgColor indexed="64"/>
                  <bgColor rgb="FFFF0000"/>
                </patternFill>
              </fill>
            </x14:dxf>
          </x14:cfRule>
          <xm:sqref>AK30:AN30</xm:sqref>
        </x14:conditionalFormatting>
        <x14:conditionalFormatting xmlns:xm="http://schemas.microsoft.com/office/excel/2006/main">
          <x14:cfRule type="expression" priority="136" id="{5963B675-6DB9-42C9-903F-59F7F0E1F89B}">
            <xm:f>$AQ$30&lt;&gt;'Donnee_quantitative_N-1'!$AQ$28</xm:f>
            <x14:dxf>
              <font>
                <b/>
                <i val="0"/>
                <color theme="0"/>
              </font>
              <fill>
                <patternFill>
                  <fgColor indexed="64"/>
                  <bgColor rgb="FFFF0000"/>
                </patternFill>
              </fill>
            </x14:dxf>
          </x14:cfRule>
          <xm:sqref>AO30:AR30</xm:sqref>
        </x14:conditionalFormatting>
        <x14:conditionalFormatting xmlns:xm="http://schemas.microsoft.com/office/excel/2006/main">
          <x14:cfRule type="expression" priority="135" id="{C84367EB-3BB7-48A3-80A3-4C5294D672BA}">
            <xm:f>$AS$30&lt;&gt;'Donnee_quantitative_N-1'!$AS$28</xm:f>
            <x14:dxf>
              <font>
                <b/>
                <i val="0"/>
                <color theme="0"/>
              </font>
              <fill>
                <patternFill>
                  <fgColor indexed="64"/>
                  <bgColor rgb="FFFF0000"/>
                </patternFill>
              </fill>
            </x14:dxf>
          </x14:cfRule>
          <xm:sqref>AS30:AT30</xm:sqref>
        </x14:conditionalFormatting>
        <x14:conditionalFormatting xmlns:xm="http://schemas.microsoft.com/office/excel/2006/main">
          <x14:cfRule type="expression" priority="134" id="{A91A09FB-85DE-4AD7-B2AF-0CE06C34E480}">
            <xm:f>$B$39&lt;&gt;'Donnee_quantitative_N-1'!$B$37</xm:f>
            <x14:dxf>
              <font>
                <b/>
                <i val="0"/>
                <color theme="0"/>
              </font>
              <fill>
                <patternFill>
                  <fgColor indexed="64"/>
                  <bgColor rgb="FFFF0000"/>
                </patternFill>
              </fill>
            </x14:dxf>
          </x14:cfRule>
          <xm:sqref>B39:G39</xm:sqref>
        </x14:conditionalFormatting>
        <x14:conditionalFormatting xmlns:xm="http://schemas.microsoft.com/office/excel/2006/main">
          <x14:cfRule type="expression" priority="133" id="{DD029CDE-F724-47F3-BF39-0AD2B46C0592}">
            <xm:f>$H$39&lt;&gt;'Donnee_quantitative_N-1'!$H$37</xm:f>
            <x14:dxf>
              <font>
                <b/>
                <i val="0"/>
                <color theme="0"/>
              </font>
              <fill>
                <patternFill>
                  <fgColor indexed="64"/>
                  <bgColor rgb="FFFF0000"/>
                </patternFill>
              </fill>
            </x14:dxf>
          </x14:cfRule>
          <xm:sqref>H39:J39</xm:sqref>
        </x14:conditionalFormatting>
        <x14:conditionalFormatting xmlns:xm="http://schemas.microsoft.com/office/excel/2006/main">
          <x14:cfRule type="expression" priority="132" id="{537DE3CC-8553-45D8-BDA9-85375640921B}">
            <xm:f>$K$39&lt;&gt;'Donnee_quantitative_N-1'!$K$37</xm:f>
            <x14:dxf>
              <font>
                <b/>
                <i val="0"/>
                <color theme="0"/>
              </font>
              <fill>
                <patternFill>
                  <fgColor indexed="64"/>
                  <bgColor rgb="FFFF0000"/>
                </patternFill>
              </fill>
            </x14:dxf>
          </x14:cfRule>
          <xm:sqref>K39:M39</xm:sqref>
        </x14:conditionalFormatting>
        <x14:conditionalFormatting xmlns:xm="http://schemas.microsoft.com/office/excel/2006/main">
          <x14:cfRule type="expression" priority="131" id="{F589BA3D-E53A-4ADE-B493-6B8107825108}">
            <xm:f>$N$39&lt;&gt;'Donnee_quantitative_N-1'!$N$37</xm:f>
            <x14:dxf>
              <font>
                <b/>
                <i val="0"/>
                <color theme="0"/>
              </font>
              <fill>
                <patternFill>
                  <fgColor indexed="64"/>
                  <bgColor rgb="FFFF0000"/>
                </patternFill>
              </fill>
            </x14:dxf>
          </x14:cfRule>
          <xm:sqref>N39:Q39</xm:sqref>
        </x14:conditionalFormatting>
        <x14:conditionalFormatting xmlns:xm="http://schemas.microsoft.com/office/excel/2006/main">
          <x14:cfRule type="expression" priority="130" id="{C38F11FE-0B76-4240-AC17-9702C1792E21}">
            <xm:f>$R$39&lt;&gt;'Donnee_quantitative_N-1'!$R$37</xm:f>
            <x14:dxf>
              <font>
                <b/>
                <i val="0"/>
                <color theme="0"/>
              </font>
              <fill>
                <patternFill>
                  <fgColor indexed="64"/>
                  <bgColor rgb="FFFF0000"/>
                </patternFill>
              </fill>
            </x14:dxf>
          </x14:cfRule>
          <xm:sqref>R39:W39</xm:sqref>
        </x14:conditionalFormatting>
        <x14:conditionalFormatting xmlns:xm="http://schemas.microsoft.com/office/excel/2006/main">
          <x14:cfRule type="expression" priority="129" id="{16E828FA-0A76-4F51-BDDB-B80D811C1B2B}">
            <xm:f>$B$40&lt;&gt;'Donnee_quantitative_N-1'!$B$38</xm:f>
            <x14:dxf>
              <font>
                <b/>
                <i val="0"/>
                <color theme="0"/>
              </font>
              <fill>
                <patternFill>
                  <fgColor indexed="64"/>
                  <bgColor rgb="FFFF0000"/>
                </patternFill>
              </fill>
            </x14:dxf>
          </x14:cfRule>
          <xm:sqref>B40:G40</xm:sqref>
        </x14:conditionalFormatting>
        <x14:conditionalFormatting xmlns:xm="http://schemas.microsoft.com/office/excel/2006/main">
          <x14:cfRule type="expression" priority="128" id="{72099822-6D53-4D45-B7BB-AC6DF6437A21}">
            <xm:f>$H$40&lt;&gt;'Donnee_quantitative_N-1'!$H$38</xm:f>
            <x14:dxf>
              <font>
                <b/>
                <i val="0"/>
                <color theme="0"/>
              </font>
              <fill>
                <patternFill>
                  <fgColor indexed="64"/>
                  <bgColor rgb="FFFF0000"/>
                </patternFill>
              </fill>
            </x14:dxf>
          </x14:cfRule>
          <xm:sqref>H40:J40</xm:sqref>
        </x14:conditionalFormatting>
        <x14:conditionalFormatting xmlns:xm="http://schemas.microsoft.com/office/excel/2006/main">
          <x14:cfRule type="expression" priority="127" id="{215097E3-2080-4F3C-9D74-B93270C22A98}">
            <xm:f>$K$40&lt;&gt;'Donnee_quantitative_N-1'!$K$38</xm:f>
            <x14:dxf>
              <font>
                <b/>
                <i val="0"/>
                <color theme="0"/>
              </font>
              <fill>
                <patternFill>
                  <fgColor indexed="64"/>
                  <bgColor rgb="FFFF0000"/>
                </patternFill>
              </fill>
            </x14:dxf>
          </x14:cfRule>
          <xm:sqref>K40:M40</xm:sqref>
        </x14:conditionalFormatting>
        <x14:conditionalFormatting xmlns:xm="http://schemas.microsoft.com/office/excel/2006/main">
          <x14:cfRule type="expression" priority="126" id="{FF88DB1D-D00C-4D1B-873B-F5E072D4209C}">
            <xm:f>$N$40&lt;&gt;'Donnee_quantitative_N-1'!$N$38</xm:f>
            <x14:dxf>
              <font>
                <b/>
                <i val="0"/>
                <color theme="0"/>
              </font>
              <fill>
                <patternFill>
                  <fgColor indexed="64"/>
                  <bgColor rgb="FFFF0000"/>
                </patternFill>
              </fill>
            </x14:dxf>
          </x14:cfRule>
          <xm:sqref>N40:Q40</xm:sqref>
        </x14:conditionalFormatting>
        <x14:conditionalFormatting xmlns:xm="http://schemas.microsoft.com/office/excel/2006/main">
          <x14:cfRule type="expression" priority="125" id="{468669CF-A430-4AC0-AF11-D899A34A5A29}">
            <xm:f>$R$40&lt;&gt;'Donnee_quantitative_N-1'!$R$38</xm:f>
            <x14:dxf>
              <font>
                <b/>
                <i val="0"/>
                <color theme="0"/>
              </font>
              <fill>
                <patternFill>
                  <fgColor indexed="64"/>
                  <bgColor rgb="FFFF0000"/>
                </patternFill>
              </fill>
            </x14:dxf>
          </x14:cfRule>
          <xm:sqref>R40:W40</xm:sqref>
        </x14:conditionalFormatting>
        <x14:conditionalFormatting xmlns:xm="http://schemas.microsoft.com/office/excel/2006/main">
          <x14:cfRule type="expression" priority="124" id="{167D8F53-71C0-49C9-ADA2-0F7FAEFBBB02}">
            <xm:f>$B$41&lt;&gt;'Donnee_quantitative_N-1'!$B$39</xm:f>
            <x14:dxf>
              <font>
                <b/>
                <i val="0"/>
                <color theme="0"/>
              </font>
              <fill>
                <patternFill>
                  <fgColor indexed="64"/>
                  <bgColor rgb="FFFF0000"/>
                </patternFill>
              </fill>
            </x14:dxf>
          </x14:cfRule>
          <xm:sqref>B41:G41</xm:sqref>
        </x14:conditionalFormatting>
        <x14:conditionalFormatting xmlns:xm="http://schemas.microsoft.com/office/excel/2006/main">
          <x14:cfRule type="expression" priority="123" id="{7BA093B3-000B-462F-9C1A-CE335BB79796}">
            <xm:f>$H$41&lt;&gt;'Donnee_quantitative_N-1'!$H$39</xm:f>
            <x14:dxf>
              <font>
                <b/>
                <i val="0"/>
                <color theme="0"/>
              </font>
              <fill>
                <patternFill>
                  <fgColor indexed="64"/>
                  <bgColor rgb="FFFF0000"/>
                </patternFill>
              </fill>
            </x14:dxf>
          </x14:cfRule>
          <xm:sqref>H41:J41</xm:sqref>
        </x14:conditionalFormatting>
        <x14:conditionalFormatting xmlns:xm="http://schemas.microsoft.com/office/excel/2006/main">
          <x14:cfRule type="expression" priority="122" id="{D0D08313-4330-46CD-92F4-9CD58AA6E041}">
            <xm:f>$K$41&lt;&gt;'Donnee_quantitative_N-1'!$K$39</xm:f>
            <x14:dxf>
              <font>
                <b/>
                <i val="0"/>
                <color theme="0"/>
              </font>
              <fill>
                <patternFill>
                  <fgColor indexed="64"/>
                  <bgColor rgb="FFFF0000"/>
                </patternFill>
              </fill>
            </x14:dxf>
          </x14:cfRule>
          <xm:sqref>K41:M41</xm:sqref>
        </x14:conditionalFormatting>
        <x14:conditionalFormatting xmlns:xm="http://schemas.microsoft.com/office/excel/2006/main">
          <x14:cfRule type="expression" priority="121" id="{D6A3D6B4-3171-4064-AB4C-E7C554DD8351}">
            <xm:f>$N$41&lt;&gt;'Donnee_quantitative_N-1'!$N$39</xm:f>
            <x14:dxf>
              <font>
                <b/>
                <i val="0"/>
                <color theme="0"/>
              </font>
              <fill>
                <patternFill>
                  <fgColor indexed="64"/>
                  <bgColor rgb="FFFF0000"/>
                </patternFill>
              </fill>
            </x14:dxf>
          </x14:cfRule>
          <xm:sqref>N41:Q41</xm:sqref>
        </x14:conditionalFormatting>
        <x14:conditionalFormatting xmlns:xm="http://schemas.microsoft.com/office/excel/2006/main">
          <x14:cfRule type="expression" priority="120" id="{164497F5-3764-4E4A-9320-C5A05D96DADE}">
            <xm:f>$R$41&lt;&gt;'Donnee_quantitative_N-1'!$R$39</xm:f>
            <x14:dxf>
              <font>
                <b/>
                <i val="0"/>
                <color theme="0"/>
              </font>
              <fill>
                <patternFill>
                  <fgColor indexed="64"/>
                  <bgColor rgb="FFFF0000"/>
                </patternFill>
              </fill>
            </x14:dxf>
          </x14:cfRule>
          <xm:sqref>R41:W41</xm:sqref>
        </x14:conditionalFormatting>
        <x14:conditionalFormatting xmlns:xm="http://schemas.microsoft.com/office/excel/2006/main">
          <x14:cfRule type="expression" priority="119" id="{10DD199C-71C3-4778-912C-83877151DC38}">
            <xm:f>$B$42&lt;&gt;'Donnee_quantitative_N-1'!$B$40</xm:f>
            <x14:dxf>
              <font>
                <b/>
                <i val="0"/>
                <color theme="0"/>
              </font>
              <fill>
                <patternFill>
                  <fgColor indexed="64"/>
                  <bgColor rgb="FFFF0000"/>
                </patternFill>
              </fill>
            </x14:dxf>
          </x14:cfRule>
          <xm:sqref>B42:G42</xm:sqref>
        </x14:conditionalFormatting>
        <x14:conditionalFormatting xmlns:xm="http://schemas.microsoft.com/office/excel/2006/main">
          <x14:cfRule type="expression" priority="118" id="{E55C64F6-B3E4-47CA-9878-5FFCF3D3BBC4}">
            <xm:f>$H$42&lt;&gt;'Donnee_quantitative_N-1'!$H$40</xm:f>
            <x14:dxf>
              <font>
                <b/>
                <i val="0"/>
                <color theme="0"/>
              </font>
              <fill>
                <patternFill>
                  <fgColor indexed="64"/>
                  <bgColor rgb="FFFF0000"/>
                </patternFill>
              </fill>
            </x14:dxf>
          </x14:cfRule>
          <xm:sqref>H42:J42</xm:sqref>
        </x14:conditionalFormatting>
        <x14:conditionalFormatting xmlns:xm="http://schemas.microsoft.com/office/excel/2006/main">
          <x14:cfRule type="expression" priority="117" id="{54BE51FE-232C-4CAA-8ABA-86EACF0978CE}">
            <xm:f>$K$42&lt;&gt;'Donnee_quantitative_N-1'!$K$40</xm:f>
            <x14:dxf>
              <font>
                <b/>
                <i val="0"/>
                <color theme="0"/>
              </font>
              <fill>
                <patternFill>
                  <fgColor indexed="64"/>
                  <bgColor rgb="FFFF0000"/>
                </patternFill>
              </fill>
            </x14:dxf>
          </x14:cfRule>
          <xm:sqref>K42:M42</xm:sqref>
        </x14:conditionalFormatting>
        <x14:conditionalFormatting xmlns:xm="http://schemas.microsoft.com/office/excel/2006/main">
          <x14:cfRule type="expression" priority="116" id="{6DC7D283-2208-4704-81C8-4754246C22B7}">
            <xm:f>$N$42&lt;&gt;'Donnee_quantitative_N-1'!$N$40</xm:f>
            <x14:dxf>
              <font>
                <b/>
                <i val="0"/>
                <color theme="0"/>
              </font>
              <fill>
                <patternFill>
                  <fgColor indexed="64"/>
                  <bgColor rgb="FFFF0000"/>
                </patternFill>
              </fill>
            </x14:dxf>
          </x14:cfRule>
          <xm:sqref>N42:Q42</xm:sqref>
        </x14:conditionalFormatting>
        <x14:conditionalFormatting xmlns:xm="http://schemas.microsoft.com/office/excel/2006/main">
          <x14:cfRule type="expression" priority="115" id="{5C0AD3AC-C453-4F9B-B2C6-E8AF2A029331}">
            <xm:f>$R$42&lt;&gt;'Donnee_quantitative_N-1'!$R$40</xm:f>
            <x14:dxf>
              <font>
                <b/>
                <i val="0"/>
                <color theme="0"/>
              </font>
              <fill>
                <patternFill>
                  <fgColor indexed="64"/>
                  <bgColor rgb="FFFF0000"/>
                </patternFill>
              </fill>
            </x14:dxf>
          </x14:cfRule>
          <xm:sqref>R42:W42</xm:sqref>
        </x14:conditionalFormatting>
        <x14:conditionalFormatting xmlns:xm="http://schemas.microsoft.com/office/excel/2006/main">
          <x14:cfRule type="expression" priority="114" id="{862BF18B-B2A3-4AC3-8B72-019644C14552}">
            <xm:f>$B$43&lt;&gt;'Donnee_quantitative_N-1'!$B$41</xm:f>
            <x14:dxf>
              <font>
                <b/>
                <i val="0"/>
                <color theme="0"/>
              </font>
              <fill>
                <patternFill>
                  <fgColor indexed="64"/>
                  <bgColor rgb="FFFF0000"/>
                </patternFill>
              </fill>
            </x14:dxf>
          </x14:cfRule>
          <xm:sqref>B43:G43</xm:sqref>
        </x14:conditionalFormatting>
        <x14:conditionalFormatting xmlns:xm="http://schemas.microsoft.com/office/excel/2006/main">
          <x14:cfRule type="expression" priority="113" id="{48357692-3616-4208-9AE3-A4634784852F}">
            <xm:f>$H$43&lt;&gt;'Donnee_quantitative_N-1'!$H$41</xm:f>
            <x14:dxf>
              <font>
                <b/>
                <i val="0"/>
                <color theme="0"/>
              </font>
              <fill>
                <patternFill>
                  <fgColor indexed="64"/>
                  <bgColor rgb="FFFF0000"/>
                </patternFill>
              </fill>
            </x14:dxf>
          </x14:cfRule>
          <xm:sqref>H43:J43</xm:sqref>
        </x14:conditionalFormatting>
        <x14:conditionalFormatting xmlns:xm="http://schemas.microsoft.com/office/excel/2006/main">
          <x14:cfRule type="expression" priority="112" id="{28340637-EADD-40F0-A06D-5C6671DF8E9E}">
            <xm:f>$K$43&lt;&gt;'Donnee_quantitative_N-1'!$K$41</xm:f>
            <x14:dxf>
              <font>
                <b/>
                <i val="0"/>
                <color theme="0"/>
              </font>
              <fill>
                <patternFill>
                  <fgColor indexed="64"/>
                  <bgColor rgb="FFFF0000"/>
                </patternFill>
              </fill>
            </x14:dxf>
          </x14:cfRule>
          <xm:sqref>K43:M43</xm:sqref>
        </x14:conditionalFormatting>
        <x14:conditionalFormatting xmlns:xm="http://schemas.microsoft.com/office/excel/2006/main">
          <x14:cfRule type="expression" priority="111" id="{40560F5D-86BE-40AC-8E9C-C200ECEF1B60}">
            <xm:f>$N$43&lt;&gt;'Donnee_quantitative_N-1'!$N$41</xm:f>
            <x14:dxf>
              <font>
                <b/>
                <i val="0"/>
                <color theme="0"/>
              </font>
              <fill>
                <patternFill>
                  <fgColor indexed="64"/>
                  <bgColor rgb="FFFF0000"/>
                </patternFill>
              </fill>
            </x14:dxf>
          </x14:cfRule>
          <xm:sqref>N43:Q43</xm:sqref>
        </x14:conditionalFormatting>
        <x14:conditionalFormatting xmlns:xm="http://schemas.microsoft.com/office/excel/2006/main">
          <x14:cfRule type="expression" priority="110" id="{C0C6517B-F749-4601-863C-D7D139150EE5}">
            <xm:f>$R$43&lt;&gt;'Donnee_quantitative_N-1'!$R$41</xm:f>
            <x14:dxf>
              <font>
                <b/>
                <i val="0"/>
                <color theme="0"/>
              </font>
              <fill>
                <patternFill>
                  <fgColor indexed="64"/>
                  <bgColor rgb="FFFF0000"/>
                </patternFill>
              </fill>
            </x14:dxf>
          </x14:cfRule>
          <xm:sqref>R43:W43</xm:sqref>
        </x14:conditionalFormatting>
        <x14:conditionalFormatting xmlns:xm="http://schemas.microsoft.com/office/excel/2006/main">
          <x14:cfRule type="expression" priority="109" id="{7592A1CE-37D5-433B-AA04-DA1BC58CEEE2}">
            <xm:f>$B$44&lt;&gt;'Donnee_quantitative_N-1'!$B$42</xm:f>
            <x14:dxf>
              <font>
                <b/>
                <i val="0"/>
                <color theme="0"/>
              </font>
              <fill>
                <patternFill>
                  <fgColor indexed="64"/>
                  <bgColor rgb="FFFF0000"/>
                </patternFill>
              </fill>
            </x14:dxf>
          </x14:cfRule>
          <xm:sqref>B44:G44</xm:sqref>
        </x14:conditionalFormatting>
        <x14:conditionalFormatting xmlns:xm="http://schemas.microsoft.com/office/excel/2006/main">
          <x14:cfRule type="expression" priority="108" id="{F649F3F7-4FBB-4CAD-ADB4-80EBC1B811F7}">
            <xm:f>$H$44&lt;&gt;'Donnee_quantitative_N-1'!$H$42</xm:f>
            <x14:dxf>
              <font>
                <b/>
                <i val="0"/>
                <color theme="0"/>
              </font>
              <fill>
                <patternFill>
                  <fgColor indexed="64"/>
                  <bgColor rgb="FFFF0000"/>
                </patternFill>
              </fill>
            </x14:dxf>
          </x14:cfRule>
          <xm:sqref>H44:J44</xm:sqref>
        </x14:conditionalFormatting>
        <x14:conditionalFormatting xmlns:xm="http://schemas.microsoft.com/office/excel/2006/main">
          <x14:cfRule type="expression" priority="107" id="{9EA2A330-386B-4934-9505-495F9F965725}">
            <xm:f>$K$44&lt;&gt;'Donnee_quantitative_N-1'!$K$42</xm:f>
            <x14:dxf>
              <font>
                <b/>
                <i val="0"/>
                <color theme="0"/>
              </font>
              <fill>
                <patternFill>
                  <fgColor indexed="64"/>
                  <bgColor rgb="FFFF0000"/>
                </patternFill>
              </fill>
            </x14:dxf>
          </x14:cfRule>
          <xm:sqref>K44:M44</xm:sqref>
        </x14:conditionalFormatting>
        <x14:conditionalFormatting xmlns:xm="http://schemas.microsoft.com/office/excel/2006/main">
          <x14:cfRule type="expression" priority="106" id="{864DD166-E5E8-4433-9F0A-9519619C563E}">
            <xm:f>$N$44&lt;&gt;'Donnee_quantitative_N-1'!$N$42</xm:f>
            <x14:dxf>
              <font>
                <b/>
                <i val="0"/>
                <color theme="0"/>
              </font>
              <fill>
                <patternFill>
                  <fgColor indexed="64"/>
                  <bgColor rgb="FFFF0000"/>
                </patternFill>
              </fill>
            </x14:dxf>
          </x14:cfRule>
          <xm:sqref>N44:Q44</xm:sqref>
        </x14:conditionalFormatting>
        <x14:conditionalFormatting xmlns:xm="http://schemas.microsoft.com/office/excel/2006/main">
          <x14:cfRule type="expression" priority="105" id="{6FDE8F5A-BFAF-44C3-B0E7-FBAEB2AE333D}">
            <xm:f>$R$44&lt;&gt;'Donnee_quantitative_N-1'!$R$42</xm:f>
            <x14:dxf>
              <font>
                <b/>
                <i val="0"/>
                <color theme="0"/>
              </font>
              <fill>
                <patternFill>
                  <fgColor indexed="64"/>
                  <bgColor rgb="FFFF0000"/>
                </patternFill>
              </fill>
            </x14:dxf>
          </x14:cfRule>
          <xm:sqref>R44:W44</xm:sqref>
        </x14:conditionalFormatting>
        <x14:conditionalFormatting xmlns:xm="http://schemas.microsoft.com/office/excel/2006/main">
          <x14:cfRule type="expression" priority="104" id="{193E18C3-81F3-4BCD-B7F1-5920370F6113}">
            <xm:f>$B$45&lt;&gt;'Donnee_quantitative_N-1'!$B$43</xm:f>
            <x14:dxf>
              <font>
                <b/>
                <i val="0"/>
                <color theme="0"/>
              </font>
              <fill>
                <patternFill>
                  <fgColor indexed="64"/>
                  <bgColor rgb="FFFF0000"/>
                </patternFill>
              </fill>
            </x14:dxf>
          </x14:cfRule>
          <xm:sqref>B45:G45</xm:sqref>
        </x14:conditionalFormatting>
        <x14:conditionalFormatting xmlns:xm="http://schemas.microsoft.com/office/excel/2006/main">
          <x14:cfRule type="expression" priority="103" id="{FB33C231-6469-4825-BF28-8F21A714D692}">
            <xm:f>$H$45&lt;&gt;'Donnee_quantitative_N-1'!$H$43</xm:f>
            <x14:dxf>
              <font>
                <b/>
                <i val="0"/>
                <color theme="0"/>
              </font>
              <fill>
                <patternFill>
                  <fgColor indexed="64"/>
                  <bgColor rgb="FFFF0000"/>
                </patternFill>
              </fill>
            </x14:dxf>
          </x14:cfRule>
          <xm:sqref>H45:J45</xm:sqref>
        </x14:conditionalFormatting>
        <x14:conditionalFormatting xmlns:xm="http://schemas.microsoft.com/office/excel/2006/main">
          <x14:cfRule type="expression" priority="102" id="{46231BDA-FFBB-4AB6-B425-AF9C4A91B169}">
            <xm:f>$K$45&lt;&gt;'Donnee_quantitative_N-1'!$K$43</xm:f>
            <x14:dxf>
              <font>
                <b/>
                <i val="0"/>
                <color theme="0"/>
              </font>
              <fill>
                <patternFill>
                  <fgColor indexed="64"/>
                  <bgColor rgb="FFFF0000"/>
                </patternFill>
              </fill>
            </x14:dxf>
          </x14:cfRule>
          <xm:sqref>K45:M45</xm:sqref>
        </x14:conditionalFormatting>
        <x14:conditionalFormatting xmlns:xm="http://schemas.microsoft.com/office/excel/2006/main">
          <x14:cfRule type="expression" priority="101" id="{D99117B2-D753-4699-B41B-C9940F58B11A}">
            <xm:f>$N$45&lt;&gt;'Donnee_quantitative_N-1'!$N$43</xm:f>
            <x14:dxf>
              <font>
                <b/>
                <i val="0"/>
                <color theme="0"/>
              </font>
              <fill>
                <patternFill>
                  <fgColor indexed="64"/>
                  <bgColor rgb="FFFF0000"/>
                </patternFill>
              </fill>
            </x14:dxf>
          </x14:cfRule>
          <xm:sqref>N45:Q45</xm:sqref>
        </x14:conditionalFormatting>
        <x14:conditionalFormatting xmlns:xm="http://schemas.microsoft.com/office/excel/2006/main">
          <x14:cfRule type="expression" priority="100" id="{6F98E27C-B039-4D0C-8DFE-4EF16FC3840E}">
            <xm:f>$R$45&lt;&gt;'Donnee_quantitative_N-1'!$R$43</xm:f>
            <x14:dxf>
              <font>
                <b/>
                <i val="0"/>
                <color theme="0"/>
              </font>
              <fill>
                <patternFill>
                  <fgColor indexed="64"/>
                  <bgColor rgb="FFFF0000"/>
                </patternFill>
              </fill>
            </x14:dxf>
          </x14:cfRule>
          <xm:sqref>R45:W45</xm:sqref>
        </x14:conditionalFormatting>
        <x14:conditionalFormatting xmlns:xm="http://schemas.microsoft.com/office/excel/2006/main">
          <x14:cfRule type="expression" priority="99" id="{F4D2241A-7C25-47B1-AB24-4C484ACA22EA}">
            <xm:f>$B$46&lt;&gt;'Donnee_quantitative_N-1'!$B$44</xm:f>
            <x14:dxf>
              <font>
                <b/>
                <i val="0"/>
                <color theme="0"/>
              </font>
              <fill>
                <patternFill>
                  <fgColor indexed="64"/>
                  <bgColor rgb="FFFF0000"/>
                </patternFill>
              </fill>
            </x14:dxf>
          </x14:cfRule>
          <xm:sqref>B46:G46</xm:sqref>
        </x14:conditionalFormatting>
        <x14:conditionalFormatting xmlns:xm="http://schemas.microsoft.com/office/excel/2006/main">
          <x14:cfRule type="expression" priority="98" id="{E990D22F-16ED-4F58-8980-080AACE2A006}">
            <xm:f>$H$46&lt;&gt;'Donnee_quantitative_N-1'!$H$44</xm:f>
            <x14:dxf>
              <font>
                <b/>
                <i val="0"/>
                <color theme="0"/>
              </font>
              <fill>
                <patternFill>
                  <fgColor indexed="64"/>
                  <bgColor rgb="FFFF0000"/>
                </patternFill>
              </fill>
            </x14:dxf>
          </x14:cfRule>
          <xm:sqref>H46:J46</xm:sqref>
        </x14:conditionalFormatting>
        <x14:conditionalFormatting xmlns:xm="http://schemas.microsoft.com/office/excel/2006/main">
          <x14:cfRule type="expression" priority="97" id="{D6A82F4C-D5BB-4845-8233-4B33A1B65819}">
            <xm:f>$K$46&lt;&gt;'Donnee_quantitative_N-1'!$K$44</xm:f>
            <x14:dxf>
              <font>
                <b/>
                <i val="0"/>
                <color theme="0"/>
              </font>
              <fill>
                <patternFill>
                  <fgColor indexed="64"/>
                  <bgColor rgb="FFFF0000"/>
                </patternFill>
              </fill>
            </x14:dxf>
          </x14:cfRule>
          <xm:sqref>K46:M46</xm:sqref>
        </x14:conditionalFormatting>
        <x14:conditionalFormatting xmlns:xm="http://schemas.microsoft.com/office/excel/2006/main">
          <x14:cfRule type="expression" priority="96" id="{E6AD527D-AC3A-43E5-BD35-0C5B0FBB8653}">
            <xm:f>$N$46&lt;&gt;'Donnee_quantitative_N-1'!$N$44</xm:f>
            <x14:dxf>
              <font>
                <b/>
                <i val="0"/>
                <color theme="0"/>
              </font>
              <fill>
                <patternFill>
                  <fgColor indexed="64"/>
                  <bgColor rgb="FFFF0000"/>
                </patternFill>
              </fill>
            </x14:dxf>
          </x14:cfRule>
          <xm:sqref>N46:Q46</xm:sqref>
        </x14:conditionalFormatting>
        <x14:conditionalFormatting xmlns:xm="http://schemas.microsoft.com/office/excel/2006/main">
          <x14:cfRule type="expression" priority="95" id="{2123EC01-82F6-4DE0-9E0F-EDA113E2EDC1}">
            <xm:f>$R$46&lt;&gt;'Donnee_quantitative_N-1'!$R$44</xm:f>
            <x14:dxf>
              <font>
                <b/>
                <i val="0"/>
                <color theme="0"/>
              </font>
              <fill>
                <patternFill>
                  <fgColor indexed="64"/>
                  <bgColor rgb="FFFF0000"/>
                </patternFill>
              </fill>
            </x14:dxf>
          </x14:cfRule>
          <xm:sqref>R46:W46</xm:sqref>
        </x14:conditionalFormatting>
        <x14:conditionalFormatting xmlns:xm="http://schemas.microsoft.com/office/excel/2006/main">
          <x14:cfRule type="expression" priority="94" id="{A2A2AA87-CB17-4574-A089-025613F8B7C4}">
            <xm:f>$B$47&lt;&gt;'Donnee_quantitative_N-1'!$B$45</xm:f>
            <x14:dxf>
              <font>
                <b/>
                <i val="0"/>
                <color theme="0"/>
              </font>
              <fill>
                <patternFill>
                  <fgColor indexed="64"/>
                  <bgColor rgb="FFFF0000"/>
                </patternFill>
              </fill>
            </x14:dxf>
          </x14:cfRule>
          <xm:sqref>B47:G47</xm:sqref>
        </x14:conditionalFormatting>
        <x14:conditionalFormatting xmlns:xm="http://schemas.microsoft.com/office/excel/2006/main">
          <x14:cfRule type="expression" priority="93" id="{FA494568-7327-4B9C-AB5B-3F4FE2763EFF}">
            <xm:f>$H$47&lt;&gt;'Donnee_quantitative_N-1'!$H$45</xm:f>
            <x14:dxf>
              <font>
                <b/>
                <i val="0"/>
                <color theme="0"/>
              </font>
              <fill>
                <patternFill>
                  <fgColor indexed="64"/>
                  <bgColor rgb="FFFF0000"/>
                </patternFill>
              </fill>
            </x14:dxf>
          </x14:cfRule>
          <xm:sqref>H47:J47</xm:sqref>
        </x14:conditionalFormatting>
        <x14:conditionalFormatting xmlns:xm="http://schemas.microsoft.com/office/excel/2006/main">
          <x14:cfRule type="expression" priority="92" id="{2711DFBF-8D98-4F4F-931C-15F2529A59EA}">
            <xm:f>$K$47&lt;&gt;'Donnee_quantitative_N-1'!$K$45</xm:f>
            <x14:dxf>
              <font>
                <b/>
                <i val="0"/>
                <color theme="0"/>
              </font>
              <fill>
                <patternFill>
                  <fgColor indexed="64"/>
                  <bgColor rgb="FFFF0000"/>
                </patternFill>
              </fill>
            </x14:dxf>
          </x14:cfRule>
          <xm:sqref>K47:M47</xm:sqref>
        </x14:conditionalFormatting>
        <x14:conditionalFormatting xmlns:xm="http://schemas.microsoft.com/office/excel/2006/main">
          <x14:cfRule type="expression" priority="91" id="{7BD963AD-808B-4F6A-8397-B350B6DCB62E}">
            <xm:f>$N$47&lt;&gt;'Donnee_quantitative_N-1'!$N$45</xm:f>
            <x14:dxf>
              <font>
                <b/>
                <i val="0"/>
                <color theme="0"/>
              </font>
              <fill>
                <patternFill>
                  <fgColor indexed="64"/>
                  <bgColor rgb="FFFF0000"/>
                </patternFill>
              </fill>
            </x14:dxf>
          </x14:cfRule>
          <xm:sqref>N47:Q47</xm:sqref>
        </x14:conditionalFormatting>
        <x14:conditionalFormatting xmlns:xm="http://schemas.microsoft.com/office/excel/2006/main">
          <x14:cfRule type="expression" priority="90" id="{34DA973B-1DDB-41AA-9D8B-4039D23651B9}">
            <xm:f>$R$47&lt;&gt;'Donnee_quantitative_N-1'!$R$45</xm:f>
            <x14:dxf>
              <font>
                <b/>
                <i val="0"/>
                <color theme="0"/>
              </font>
              <fill>
                <patternFill>
                  <fgColor indexed="64"/>
                  <bgColor rgb="FFFF0000"/>
                </patternFill>
              </fill>
            </x14:dxf>
          </x14:cfRule>
          <xm:sqref>R47:W47</xm:sqref>
        </x14:conditionalFormatting>
        <x14:conditionalFormatting xmlns:xm="http://schemas.microsoft.com/office/excel/2006/main">
          <x14:cfRule type="expression" priority="89" id="{4A8C3254-3F98-4931-9921-DF520780D7DB}">
            <xm:f>$B$48&lt;&gt;'Donnee_quantitative_N-1'!$B$46</xm:f>
            <x14:dxf>
              <font>
                <b/>
                <i val="0"/>
                <color theme="0"/>
              </font>
              <fill>
                <patternFill>
                  <fgColor indexed="64"/>
                  <bgColor rgb="FFFF0000"/>
                </patternFill>
              </fill>
            </x14:dxf>
          </x14:cfRule>
          <xm:sqref>B48:G48</xm:sqref>
        </x14:conditionalFormatting>
        <x14:conditionalFormatting xmlns:xm="http://schemas.microsoft.com/office/excel/2006/main">
          <x14:cfRule type="expression" priority="88" id="{2F9CF1F4-0A2E-4406-9970-089B3F1E489D}">
            <xm:f>$H$48&lt;&gt;'Donnee_quantitative_N-1'!$H$46</xm:f>
            <x14:dxf>
              <font>
                <b/>
                <i val="0"/>
                <color theme="0"/>
              </font>
              <fill>
                <patternFill>
                  <fgColor indexed="64"/>
                  <bgColor rgb="FFFF0000"/>
                </patternFill>
              </fill>
            </x14:dxf>
          </x14:cfRule>
          <xm:sqref>H48:J48</xm:sqref>
        </x14:conditionalFormatting>
        <x14:conditionalFormatting xmlns:xm="http://schemas.microsoft.com/office/excel/2006/main">
          <x14:cfRule type="expression" priority="87" id="{7DADD5A2-C8CA-4611-9CC6-539FD31485B3}">
            <xm:f>$K$48&lt;&gt;'Donnee_quantitative_N-1'!$K$46</xm:f>
            <x14:dxf>
              <font>
                <b/>
                <i val="0"/>
                <color theme="0"/>
              </font>
              <fill>
                <patternFill>
                  <fgColor indexed="64"/>
                  <bgColor rgb="FFFF0000"/>
                </patternFill>
              </fill>
            </x14:dxf>
          </x14:cfRule>
          <xm:sqref>K48:M48</xm:sqref>
        </x14:conditionalFormatting>
        <x14:conditionalFormatting xmlns:xm="http://schemas.microsoft.com/office/excel/2006/main">
          <x14:cfRule type="expression" priority="86" id="{F81DD269-6C0E-4D51-9243-27CA1BB3B63B}">
            <xm:f>$N$48&lt;&gt;'Donnee_quantitative_N-1'!$N$46</xm:f>
            <x14:dxf>
              <font>
                <b/>
                <i val="0"/>
                <color theme="0"/>
              </font>
              <fill>
                <patternFill>
                  <fgColor indexed="64"/>
                  <bgColor rgb="FFFF0000"/>
                </patternFill>
              </fill>
            </x14:dxf>
          </x14:cfRule>
          <xm:sqref>N48:Q48</xm:sqref>
        </x14:conditionalFormatting>
        <x14:conditionalFormatting xmlns:xm="http://schemas.microsoft.com/office/excel/2006/main">
          <x14:cfRule type="expression" priority="85" id="{D11D9DE3-CF52-432C-8D38-CB10A85A374D}">
            <xm:f>$R$48&lt;&gt;'Donnee_quantitative_N-1'!$R$46</xm:f>
            <x14:dxf>
              <font>
                <b/>
                <i val="0"/>
                <color theme="0"/>
              </font>
              <fill>
                <patternFill>
                  <fgColor indexed="64"/>
                  <bgColor rgb="FFFF0000"/>
                </patternFill>
              </fill>
            </x14:dxf>
          </x14:cfRule>
          <xm:sqref>R48:W48</xm:sqref>
        </x14:conditionalFormatting>
        <x14:conditionalFormatting xmlns:xm="http://schemas.microsoft.com/office/excel/2006/main">
          <x14:cfRule type="expression" priority="84" id="{5A1B2387-9483-4E66-A469-90982CD92172}">
            <xm:f>$B$49&lt;&gt;'Donnee_quantitative_N-1'!$B$47</xm:f>
            <x14:dxf>
              <font>
                <b/>
                <i val="0"/>
                <color theme="0"/>
              </font>
              <fill>
                <patternFill>
                  <fgColor indexed="64"/>
                  <bgColor rgb="FFFF0000"/>
                </patternFill>
              </fill>
            </x14:dxf>
          </x14:cfRule>
          <xm:sqref>B49:G49</xm:sqref>
        </x14:conditionalFormatting>
        <x14:conditionalFormatting xmlns:xm="http://schemas.microsoft.com/office/excel/2006/main">
          <x14:cfRule type="expression" priority="83" id="{4FF90F3F-818E-4904-B629-437925FD1F0B}">
            <xm:f>$H$49&lt;&gt;'Donnee_quantitative_N-1'!$H$47</xm:f>
            <x14:dxf>
              <font>
                <b/>
                <i val="0"/>
                <color theme="0"/>
              </font>
              <fill>
                <patternFill>
                  <fgColor indexed="64"/>
                  <bgColor rgb="FFFF0000"/>
                </patternFill>
              </fill>
            </x14:dxf>
          </x14:cfRule>
          <xm:sqref>H49:J49</xm:sqref>
        </x14:conditionalFormatting>
        <x14:conditionalFormatting xmlns:xm="http://schemas.microsoft.com/office/excel/2006/main">
          <x14:cfRule type="expression" priority="82" id="{E03994FD-B7D5-43F5-A669-E6DCA58E8037}">
            <xm:f>$K$49&lt;&gt;'Donnee_quantitative_N-1'!$K$47</xm:f>
            <x14:dxf>
              <font>
                <b/>
                <i val="0"/>
                <color theme="0"/>
              </font>
              <fill>
                <patternFill>
                  <fgColor indexed="64"/>
                  <bgColor rgb="FFFF0000"/>
                </patternFill>
              </fill>
            </x14:dxf>
          </x14:cfRule>
          <xm:sqref>K49:M49</xm:sqref>
        </x14:conditionalFormatting>
        <x14:conditionalFormatting xmlns:xm="http://schemas.microsoft.com/office/excel/2006/main">
          <x14:cfRule type="expression" priority="81" id="{A6141D66-6027-47F4-B777-E7E235399BCA}">
            <xm:f>$N$49&lt;&gt;'Donnee_quantitative_N-1'!$N$47</xm:f>
            <x14:dxf>
              <font>
                <b/>
                <i val="0"/>
                <color theme="0"/>
              </font>
              <fill>
                <patternFill>
                  <fgColor indexed="64"/>
                  <bgColor rgb="FFFF0000"/>
                </patternFill>
              </fill>
            </x14:dxf>
          </x14:cfRule>
          <xm:sqref>N49:Q49</xm:sqref>
        </x14:conditionalFormatting>
        <x14:conditionalFormatting xmlns:xm="http://schemas.microsoft.com/office/excel/2006/main">
          <x14:cfRule type="expression" priority="80" id="{F2BEACF6-5A35-41DC-9187-5D1663603E0B}">
            <xm:f>$R$49&lt;&gt;'Donnee_quantitative_N-1'!$R$47</xm:f>
            <x14:dxf>
              <font>
                <b/>
                <i val="0"/>
                <color theme="0"/>
              </font>
              <fill>
                <patternFill>
                  <fgColor indexed="64"/>
                  <bgColor rgb="FFFF0000"/>
                </patternFill>
              </fill>
            </x14:dxf>
          </x14:cfRule>
          <xm:sqref>R49:W49</xm:sqref>
        </x14:conditionalFormatting>
        <x14:conditionalFormatting xmlns:xm="http://schemas.microsoft.com/office/excel/2006/main">
          <x14:cfRule type="expression" priority="79" id="{EDC20080-514C-43D2-9359-4E0D0D70D678}">
            <xm:f>$B$50&lt;&gt;'Donnee_quantitative_N-1'!$B$48</xm:f>
            <x14:dxf>
              <font>
                <b/>
                <i val="0"/>
                <color theme="0"/>
              </font>
              <fill>
                <patternFill>
                  <fgColor indexed="64"/>
                  <bgColor rgb="FFFF0000"/>
                </patternFill>
              </fill>
            </x14:dxf>
          </x14:cfRule>
          <xm:sqref>B50:G50</xm:sqref>
        </x14:conditionalFormatting>
        <x14:conditionalFormatting xmlns:xm="http://schemas.microsoft.com/office/excel/2006/main">
          <x14:cfRule type="expression" priority="78" id="{B63D6C7B-1221-4A00-BD30-20B066CAA05A}">
            <xm:f>$H$50&lt;&gt;'Donnee_quantitative_N-1'!$H$48</xm:f>
            <x14:dxf>
              <font>
                <b/>
                <i val="0"/>
                <color theme="0"/>
              </font>
              <fill>
                <patternFill>
                  <fgColor indexed="64"/>
                  <bgColor rgb="FFFF0000"/>
                </patternFill>
              </fill>
            </x14:dxf>
          </x14:cfRule>
          <xm:sqref>H50:J50</xm:sqref>
        </x14:conditionalFormatting>
        <x14:conditionalFormatting xmlns:xm="http://schemas.microsoft.com/office/excel/2006/main">
          <x14:cfRule type="expression" priority="77" id="{402F0F7A-239D-488D-9278-A73304CC60DB}">
            <xm:f>$K$50&lt;&gt;'Donnee_quantitative_N-1'!$K$48</xm:f>
            <x14:dxf>
              <font>
                <b/>
                <i val="0"/>
                <color theme="0"/>
              </font>
              <fill>
                <patternFill>
                  <fgColor indexed="64"/>
                  <bgColor rgb="FFFF0000"/>
                </patternFill>
              </fill>
            </x14:dxf>
          </x14:cfRule>
          <xm:sqref>K50:M50</xm:sqref>
        </x14:conditionalFormatting>
        <x14:conditionalFormatting xmlns:xm="http://schemas.microsoft.com/office/excel/2006/main">
          <x14:cfRule type="expression" priority="76" id="{C5615ABB-6AEC-4BE9-A7C0-366C80803720}">
            <xm:f>$N$50&lt;&gt;'Donnee_quantitative_N-1'!$N$48</xm:f>
            <x14:dxf>
              <font>
                <b/>
                <i val="0"/>
                <color theme="0"/>
              </font>
              <fill>
                <patternFill>
                  <fgColor indexed="64"/>
                  <bgColor rgb="FFFF0000"/>
                </patternFill>
              </fill>
            </x14:dxf>
          </x14:cfRule>
          <xm:sqref>N50:Q50</xm:sqref>
        </x14:conditionalFormatting>
        <x14:conditionalFormatting xmlns:xm="http://schemas.microsoft.com/office/excel/2006/main">
          <x14:cfRule type="expression" priority="75" id="{9AD7EEAC-5491-4A47-AC9D-6FE0C81C85E9}">
            <xm:f>$R$50&lt;&gt;'Donnee_quantitative_N-1'!$R$48</xm:f>
            <x14:dxf>
              <font>
                <b/>
                <i val="0"/>
                <color theme="0"/>
              </font>
              <fill>
                <patternFill>
                  <fgColor indexed="64"/>
                  <bgColor rgb="FFFF0000"/>
                </patternFill>
              </fill>
            </x14:dxf>
          </x14:cfRule>
          <xm:sqref>R50:W50</xm:sqref>
        </x14:conditionalFormatting>
        <x14:conditionalFormatting xmlns:xm="http://schemas.microsoft.com/office/excel/2006/main">
          <x14:cfRule type="expression" priority="74" id="{36F2F8E6-468A-44BD-8C2D-D5BD159AA41C}">
            <xm:f>$B$51&lt;&gt;'Donnee_quantitative_N-1'!$B$49</xm:f>
            <x14:dxf>
              <font>
                <b/>
                <i val="0"/>
                <color theme="0"/>
              </font>
              <fill>
                <patternFill>
                  <fgColor indexed="64"/>
                  <bgColor rgb="FFFF0000"/>
                </patternFill>
              </fill>
            </x14:dxf>
          </x14:cfRule>
          <xm:sqref>B51:G51</xm:sqref>
        </x14:conditionalFormatting>
        <x14:conditionalFormatting xmlns:xm="http://schemas.microsoft.com/office/excel/2006/main">
          <x14:cfRule type="expression" priority="73" id="{FEF124CC-9F26-4782-A2D4-F5C673F8D396}">
            <xm:f>$H$51&lt;&gt;'Donnee_quantitative_N-1'!$H$49</xm:f>
            <x14:dxf>
              <font>
                <b/>
                <i val="0"/>
                <color theme="0"/>
              </font>
              <fill>
                <patternFill>
                  <fgColor indexed="64"/>
                  <bgColor rgb="FFFF0000"/>
                </patternFill>
              </fill>
            </x14:dxf>
          </x14:cfRule>
          <xm:sqref>H51:J51</xm:sqref>
        </x14:conditionalFormatting>
        <x14:conditionalFormatting xmlns:xm="http://schemas.microsoft.com/office/excel/2006/main">
          <x14:cfRule type="expression" priority="72" id="{620142CA-EE31-4221-BF70-230FB044AF70}">
            <xm:f>$K$51&lt;&gt;'Donnee_quantitative_N-1'!$K$49</xm:f>
            <x14:dxf>
              <font>
                <b/>
                <i val="0"/>
                <color theme="0"/>
              </font>
              <fill>
                <patternFill>
                  <fgColor indexed="64"/>
                  <bgColor rgb="FFFF0000"/>
                </patternFill>
              </fill>
            </x14:dxf>
          </x14:cfRule>
          <xm:sqref>K51:M51</xm:sqref>
        </x14:conditionalFormatting>
        <x14:conditionalFormatting xmlns:xm="http://schemas.microsoft.com/office/excel/2006/main">
          <x14:cfRule type="expression" priority="71" id="{403B718B-30B7-4662-9B79-2A8B13839E3D}">
            <xm:f>$N$51&lt;&gt;'Donnee_quantitative_N-1'!$N$49</xm:f>
            <x14:dxf>
              <font>
                <b/>
                <i val="0"/>
                <color theme="0"/>
              </font>
              <fill>
                <patternFill>
                  <fgColor indexed="64"/>
                  <bgColor rgb="FFFF0000"/>
                </patternFill>
              </fill>
            </x14:dxf>
          </x14:cfRule>
          <xm:sqref>N51:Q51</xm:sqref>
        </x14:conditionalFormatting>
        <x14:conditionalFormatting xmlns:xm="http://schemas.microsoft.com/office/excel/2006/main">
          <x14:cfRule type="expression" priority="70" id="{7046B873-762B-49E9-A94A-93A6EB930970}">
            <xm:f>$R$51&lt;&gt;'Donnee_quantitative_N-1'!$R$49</xm:f>
            <x14:dxf>
              <font>
                <b/>
                <i val="0"/>
                <color theme="0"/>
              </font>
              <fill>
                <patternFill>
                  <fgColor indexed="64"/>
                  <bgColor rgb="FFFF0000"/>
                </patternFill>
              </fill>
            </x14:dxf>
          </x14:cfRule>
          <xm:sqref>R51:W51</xm:sqref>
        </x14:conditionalFormatting>
        <x14:conditionalFormatting xmlns:xm="http://schemas.microsoft.com/office/excel/2006/main">
          <x14:cfRule type="expression" priority="69" id="{C1AF77C6-27F1-44EC-B68F-4939051129A1}">
            <xm:f>$B$52&lt;&gt;'Donnee_quantitative_N-1'!$B$50</xm:f>
            <x14:dxf>
              <font>
                <b/>
                <i val="0"/>
                <color theme="0"/>
              </font>
              <fill>
                <patternFill>
                  <fgColor indexed="64"/>
                  <bgColor rgb="FFFF0000"/>
                </patternFill>
              </fill>
            </x14:dxf>
          </x14:cfRule>
          <xm:sqref>B52:G52</xm:sqref>
        </x14:conditionalFormatting>
        <x14:conditionalFormatting xmlns:xm="http://schemas.microsoft.com/office/excel/2006/main">
          <x14:cfRule type="expression" priority="68" id="{533D5ADC-A231-4291-9E2C-A29109732C2E}">
            <xm:f>$H$52&lt;&gt;'Donnee_quantitative_N-1'!$H$50</xm:f>
            <x14:dxf>
              <font>
                <b/>
                <i val="0"/>
                <color theme="0"/>
              </font>
              <fill>
                <patternFill>
                  <fgColor indexed="64"/>
                  <bgColor rgb="FFFF0000"/>
                </patternFill>
              </fill>
            </x14:dxf>
          </x14:cfRule>
          <xm:sqref>H52:J52</xm:sqref>
        </x14:conditionalFormatting>
        <x14:conditionalFormatting xmlns:xm="http://schemas.microsoft.com/office/excel/2006/main">
          <x14:cfRule type="expression" priority="67" id="{2336A3CD-E44F-42F3-955A-0BBA272263C4}">
            <xm:f>$K$52&lt;&gt;'Donnee_quantitative_N-1'!$K$50</xm:f>
            <x14:dxf>
              <font>
                <b/>
                <i val="0"/>
                <color theme="0"/>
              </font>
              <fill>
                <patternFill>
                  <fgColor indexed="64"/>
                  <bgColor rgb="FFFF0000"/>
                </patternFill>
              </fill>
            </x14:dxf>
          </x14:cfRule>
          <xm:sqref>K52:M52</xm:sqref>
        </x14:conditionalFormatting>
        <x14:conditionalFormatting xmlns:xm="http://schemas.microsoft.com/office/excel/2006/main">
          <x14:cfRule type="expression" priority="66" id="{A4FD603D-37AD-4885-9080-1C4611AADC37}">
            <xm:f>$N$52&lt;&gt;'Donnee_quantitative_N-1'!$N$50</xm:f>
            <x14:dxf>
              <font>
                <b/>
                <i val="0"/>
                <color theme="0"/>
              </font>
              <fill>
                <patternFill>
                  <fgColor indexed="64"/>
                  <bgColor rgb="FFFF0000"/>
                </patternFill>
              </fill>
            </x14:dxf>
          </x14:cfRule>
          <xm:sqref>N52:Q52</xm:sqref>
        </x14:conditionalFormatting>
        <x14:conditionalFormatting xmlns:xm="http://schemas.microsoft.com/office/excel/2006/main">
          <x14:cfRule type="expression" priority="65" id="{B0E9A296-0EB6-48D6-AABA-EFEDF9B8DAED}">
            <xm:f>$R$52&lt;&gt;'Donnee_quantitative_N-1'!$R$50</xm:f>
            <x14:dxf>
              <font>
                <b/>
                <i val="0"/>
                <color theme="0"/>
              </font>
              <fill>
                <patternFill>
                  <fgColor indexed="64"/>
                  <bgColor rgb="FFFF0000"/>
                </patternFill>
              </fill>
            </x14:dxf>
          </x14:cfRule>
          <xm:sqref>R52:W52</xm:sqref>
        </x14:conditionalFormatting>
        <x14:conditionalFormatting xmlns:xm="http://schemas.microsoft.com/office/excel/2006/main">
          <x14:cfRule type="expression" priority="64" id="{4F6188B3-1017-45B5-9F95-AF85AA947A73}">
            <xm:f>$B$53&lt;&gt;'Donnee_quantitative_N-1'!$B$51</xm:f>
            <x14:dxf>
              <font>
                <b/>
                <i val="0"/>
                <color theme="0"/>
              </font>
              <fill>
                <patternFill>
                  <fgColor indexed="64"/>
                  <bgColor rgb="FFFF0000"/>
                </patternFill>
              </fill>
            </x14:dxf>
          </x14:cfRule>
          <xm:sqref>B53:G53</xm:sqref>
        </x14:conditionalFormatting>
        <x14:conditionalFormatting xmlns:xm="http://schemas.microsoft.com/office/excel/2006/main">
          <x14:cfRule type="expression" priority="63" id="{7A6BB9A6-9D38-41F5-9024-88BCFE34B8B2}">
            <xm:f>$H$53&lt;&gt;'Donnee_quantitative_N-1'!$H$51</xm:f>
            <x14:dxf>
              <font>
                <b/>
                <i val="0"/>
                <color theme="0"/>
              </font>
              <fill>
                <patternFill>
                  <fgColor indexed="64"/>
                  <bgColor rgb="FFFF0000"/>
                </patternFill>
              </fill>
            </x14:dxf>
          </x14:cfRule>
          <xm:sqref>H53:J53</xm:sqref>
        </x14:conditionalFormatting>
        <x14:conditionalFormatting xmlns:xm="http://schemas.microsoft.com/office/excel/2006/main">
          <x14:cfRule type="expression" priority="62" id="{D57E7202-BD4A-4BF6-9A9B-194F8F884FA6}">
            <xm:f>$K$53&lt;&gt;'Donnee_quantitative_N-1'!$K$51</xm:f>
            <x14:dxf>
              <font>
                <b/>
                <i val="0"/>
                <color theme="0"/>
              </font>
              <fill>
                <patternFill>
                  <fgColor indexed="64"/>
                  <bgColor rgb="FFFF0000"/>
                </patternFill>
              </fill>
            </x14:dxf>
          </x14:cfRule>
          <xm:sqref>K53:M53</xm:sqref>
        </x14:conditionalFormatting>
        <x14:conditionalFormatting xmlns:xm="http://schemas.microsoft.com/office/excel/2006/main">
          <x14:cfRule type="expression" priority="61" id="{556ECDE2-F4BC-447A-A24F-1CC1A22B0B0D}">
            <xm:f>$N$53&lt;&gt;'Donnee_quantitative_N-1'!$N$51</xm:f>
            <x14:dxf>
              <font>
                <b/>
                <i val="0"/>
                <color theme="0"/>
              </font>
              <fill>
                <patternFill>
                  <fgColor indexed="64"/>
                  <bgColor rgb="FFFF0000"/>
                </patternFill>
              </fill>
            </x14:dxf>
          </x14:cfRule>
          <xm:sqref>N53:Q53</xm:sqref>
        </x14:conditionalFormatting>
        <x14:conditionalFormatting xmlns:xm="http://schemas.microsoft.com/office/excel/2006/main">
          <x14:cfRule type="expression" priority="60" id="{DCDEFD89-CA78-42EE-86AD-148100D8A108}">
            <xm:f>$R$53&lt;&gt;'Donnee_quantitative_N-1'!$R$51</xm:f>
            <x14:dxf>
              <font>
                <b/>
                <i val="0"/>
                <color theme="0"/>
              </font>
              <fill>
                <patternFill>
                  <fgColor indexed="64"/>
                  <bgColor rgb="FFFF0000"/>
                </patternFill>
              </fill>
            </x14:dxf>
          </x14:cfRule>
          <xm:sqref>R53:W53</xm:sqref>
        </x14:conditionalFormatting>
        <x14:conditionalFormatting xmlns:xm="http://schemas.microsoft.com/office/excel/2006/main">
          <x14:cfRule type="expression" priority="59" id="{765CBA74-A461-41EE-A858-6A52F58ACCFB}">
            <xm:f>$B$54&lt;&gt;'Donnee_quantitative_N-1'!$B$52</xm:f>
            <x14:dxf>
              <font>
                <b/>
                <i val="0"/>
                <color theme="0"/>
              </font>
              <fill>
                <patternFill>
                  <fgColor indexed="64"/>
                  <bgColor rgb="FFFF0000"/>
                </patternFill>
              </fill>
            </x14:dxf>
          </x14:cfRule>
          <xm:sqref>B54:G54</xm:sqref>
        </x14:conditionalFormatting>
        <x14:conditionalFormatting xmlns:xm="http://schemas.microsoft.com/office/excel/2006/main">
          <x14:cfRule type="expression" priority="58" id="{92695E7D-3009-41B7-B4B3-831AC0ECC695}">
            <xm:f>$H$54&lt;&gt;'Donnee_quantitative_N-1'!$H$52</xm:f>
            <x14:dxf>
              <font>
                <b/>
                <i val="0"/>
                <color theme="0"/>
              </font>
              <fill>
                <patternFill>
                  <fgColor indexed="64"/>
                  <bgColor rgb="FFFF0000"/>
                </patternFill>
              </fill>
            </x14:dxf>
          </x14:cfRule>
          <xm:sqref>H54:J54</xm:sqref>
        </x14:conditionalFormatting>
        <x14:conditionalFormatting xmlns:xm="http://schemas.microsoft.com/office/excel/2006/main">
          <x14:cfRule type="expression" priority="57" id="{A08782E4-E001-427C-B5AE-1E4E557C907E}">
            <xm:f>$K$54&lt;&gt;'Donnee_quantitative_N-1'!$K$52</xm:f>
            <x14:dxf>
              <font>
                <b/>
                <i val="0"/>
                <color theme="0"/>
              </font>
              <fill>
                <patternFill>
                  <fgColor indexed="64"/>
                  <bgColor rgb="FFFF0000"/>
                </patternFill>
              </fill>
            </x14:dxf>
          </x14:cfRule>
          <xm:sqref>K54:M54</xm:sqref>
        </x14:conditionalFormatting>
        <x14:conditionalFormatting xmlns:xm="http://schemas.microsoft.com/office/excel/2006/main">
          <x14:cfRule type="expression" priority="56" id="{A1643AAE-345B-4CBD-AFB1-3CDDD8FF063F}">
            <xm:f>$N$54&lt;&gt;'Donnee_quantitative_N-1'!$N$52</xm:f>
            <x14:dxf>
              <font>
                <b/>
                <i val="0"/>
                <color theme="0"/>
              </font>
              <fill>
                <patternFill>
                  <fgColor indexed="64"/>
                  <bgColor rgb="FFFF0000"/>
                </patternFill>
              </fill>
            </x14:dxf>
          </x14:cfRule>
          <xm:sqref>N54:Q54</xm:sqref>
        </x14:conditionalFormatting>
        <x14:conditionalFormatting xmlns:xm="http://schemas.microsoft.com/office/excel/2006/main">
          <x14:cfRule type="expression" priority="55" id="{854C9A87-407B-4AD8-90EF-F9DCB6432005}">
            <xm:f>$R$54&lt;&gt;'Donnee_quantitative_N-1'!$R$52</xm:f>
            <x14:dxf>
              <font>
                <b/>
                <i val="0"/>
                <color theme="0"/>
              </font>
              <fill>
                <patternFill>
                  <fgColor indexed="64"/>
                  <bgColor rgb="FFFF0000"/>
                </patternFill>
              </fill>
            </x14:dxf>
          </x14:cfRule>
          <xm:sqref>R54:W54</xm:sqref>
        </x14:conditionalFormatting>
        <x14:conditionalFormatting xmlns:xm="http://schemas.microsoft.com/office/excel/2006/main">
          <x14:cfRule type="expression" priority="54" id="{48D8CF9B-4F27-4AC9-BA5B-6F94A583FE0D}">
            <xm:f>$B$60&lt;&gt;'Donnee_quantitative_N-1'!$B$58</xm:f>
            <x14:dxf>
              <font>
                <b/>
                <i val="0"/>
                <color theme="0"/>
              </font>
              <fill>
                <patternFill>
                  <fgColor indexed="64"/>
                  <bgColor rgb="FFFF0000"/>
                </patternFill>
              </fill>
            </x14:dxf>
          </x14:cfRule>
          <xm:sqref>B60:G60</xm:sqref>
        </x14:conditionalFormatting>
        <x14:conditionalFormatting xmlns:xm="http://schemas.microsoft.com/office/excel/2006/main">
          <x14:cfRule type="expression" priority="53" id="{3543F528-0ECE-4777-B8D6-A0B55DEC9604}">
            <xm:f>$F$60&lt;&gt;'Donnee_quantitative_N-1'!$F$58</xm:f>
            <x14:dxf>
              <font>
                <b/>
                <i val="0"/>
                <color theme="0"/>
              </font>
              <fill>
                <patternFill>
                  <fgColor indexed="64"/>
                  <bgColor rgb="FFFF0000"/>
                </patternFill>
              </fill>
            </x14:dxf>
          </x14:cfRule>
          <xm:sqref>B60:G60</xm:sqref>
        </x14:conditionalFormatting>
        <x14:conditionalFormatting xmlns:xm="http://schemas.microsoft.com/office/excel/2006/main">
          <x14:cfRule type="expression" priority="52" id="{A7F48810-9107-41E0-BB68-87DC3FE1F46B}">
            <xm:f>$A$68&lt;&gt;'Donnee_quantitative_N-1'!$A$66</xm:f>
            <x14:dxf>
              <font>
                <b/>
                <i val="0"/>
                <color theme="0"/>
              </font>
              <fill>
                <patternFill>
                  <fgColor indexed="64"/>
                  <bgColor rgb="FFFF0000"/>
                </patternFill>
              </fill>
            </x14:dxf>
          </x14:cfRule>
          <xm:sqref>A68</xm:sqref>
        </x14:conditionalFormatting>
        <x14:conditionalFormatting xmlns:xm="http://schemas.microsoft.com/office/excel/2006/main">
          <x14:cfRule type="expression" priority="51" id="{FBD52FD3-155C-46BA-A654-5003B7673E46}">
            <xm:f>$D$68&lt;&gt;'Donnee_quantitative_N-1'!$D$66</xm:f>
            <x14:dxf>
              <font>
                <b/>
                <i val="0"/>
                <color theme="0"/>
              </font>
              <fill>
                <patternFill>
                  <fgColor indexed="64"/>
                  <bgColor rgb="FFFF0000"/>
                </patternFill>
              </fill>
            </x14:dxf>
          </x14:cfRule>
          <xm:sqref>B68:E68</xm:sqref>
        </x14:conditionalFormatting>
        <x14:conditionalFormatting xmlns:xm="http://schemas.microsoft.com/office/excel/2006/main">
          <x14:cfRule type="expression" priority="50" id="{B1DB256A-4B58-4717-957A-47E9441B0DF5}">
            <xm:f>$K$68&lt;&gt;'Donnee_quantitative_N-1'!$K$66</xm:f>
            <x14:dxf>
              <font>
                <b/>
                <i val="0"/>
                <color theme="0"/>
              </font>
              <fill>
                <patternFill>
                  <fgColor indexed="64"/>
                  <bgColor rgb="FFFF0000"/>
                </patternFill>
              </fill>
            </x14:dxf>
          </x14:cfRule>
          <xm:sqref>K68</xm:sqref>
        </x14:conditionalFormatting>
        <x14:conditionalFormatting xmlns:xm="http://schemas.microsoft.com/office/excel/2006/main">
          <x14:cfRule type="expression" priority="49" id="{9D84E8BD-7D2D-43B1-BECE-A07F984621C0}">
            <xm:f>$R$68&lt;&gt;'Donnee_quantitative_N-1'!$R$66</xm:f>
            <x14:dxf>
              <font>
                <b/>
                <i val="0"/>
                <color theme="0"/>
              </font>
              <fill>
                <patternFill>
                  <fgColor indexed="64"/>
                  <bgColor rgb="FFFF0000"/>
                </patternFill>
              </fill>
            </x14:dxf>
          </x14:cfRule>
          <xm:sqref>R68</xm:sqref>
        </x14:conditionalFormatting>
        <x14:conditionalFormatting xmlns:xm="http://schemas.microsoft.com/office/excel/2006/main">
          <x14:cfRule type="expression" priority="48" id="{3AE58E84-FFC1-49B8-9724-75957BB51AB5}">
            <xm:f>$Y$68&lt;&gt;'Donnee_quantitative_N-1'!$Y$66</xm:f>
            <x14:dxf>
              <font>
                <b/>
                <i val="0"/>
                <color theme="0"/>
              </font>
              <fill>
                <patternFill>
                  <fgColor indexed="64"/>
                  <bgColor rgb="FFFF0000"/>
                </patternFill>
              </fill>
            </x14:dxf>
          </x14:cfRule>
          <xm:sqref>Y68</xm:sqref>
        </x14:conditionalFormatting>
        <x14:conditionalFormatting xmlns:xm="http://schemas.microsoft.com/office/excel/2006/main">
          <x14:cfRule type="expression" priority="47" id="{E973F62E-E273-49A1-8E2C-ACE0C88D0882}">
            <xm:f>$AC$68&lt;&gt;'Donnee_quantitative_N-1'!$AC$66</xm:f>
            <x14:dxf>
              <font>
                <b/>
                <i val="0"/>
                <color theme="0"/>
              </font>
              <fill>
                <patternFill>
                  <fgColor indexed="64"/>
                  <bgColor rgb="FFFF0000"/>
                </patternFill>
              </fill>
            </x14:dxf>
          </x14:cfRule>
          <xm:sqref>AC68</xm:sqref>
        </x14:conditionalFormatting>
        <x14:conditionalFormatting xmlns:xm="http://schemas.microsoft.com/office/excel/2006/main">
          <x14:cfRule type="expression" priority="46" id="{AEA395FC-B1BB-45AB-93B3-65C665FADC6C}">
            <xm:f>$AG$68&lt;&gt;'Donnee_quantitative_N-1'!$AG$66</xm:f>
            <x14:dxf>
              <font>
                <b/>
                <i val="0"/>
                <color theme="0"/>
              </font>
              <fill>
                <patternFill>
                  <fgColor indexed="64"/>
                  <bgColor rgb="FFFF0000"/>
                </patternFill>
              </fill>
            </x14:dxf>
          </x14:cfRule>
          <xm:sqref>AG68</xm:sqref>
        </x14:conditionalFormatting>
        <x14:conditionalFormatting xmlns:xm="http://schemas.microsoft.com/office/excel/2006/main">
          <x14:cfRule type="expression" priority="45" id="{722BB1FE-AB03-40BA-B28E-7E5D2BF4A956}">
            <xm:f>$AK$68&lt;&gt;'Donnee_quantitative_N-1'!$AK$66</xm:f>
            <x14:dxf>
              <font>
                <b/>
                <i val="0"/>
                <color theme="0"/>
              </font>
              <fill>
                <patternFill>
                  <fgColor indexed="64"/>
                  <bgColor rgb="FFFF0000"/>
                </patternFill>
              </fill>
            </x14:dxf>
          </x14:cfRule>
          <xm:sqref>AK68</xm:sqref>
        </x14:conditionalFormatting>
        <x14:conditionalFormatting xmlns:xm="http://schemas.microsoft.com/office/excel/2006/main">
          <x14:cfRule type="expression" priority="44" id="{49E9EB84-929C-4900-9B7F-DF28B3A4A1C4}">
            <xm:f>$AM$68&lt;&gt;'Donnee_quantitative_N-1'!$AM$66</xm:f>
            <x14:dxf>
              <font>
                <b/>
                <i val="0"/>
                <color theme="0"/>
              </font>
              <fill>
                <patternFill>
                  <fgColor indexed="64"/>
                  <bgColor rgb="FFFF0000"/>
                </patternFill>
              </fill>
            </x14:dxf>
          </x14:cfRule>
          <xm:sqref>AM68</xm:sqref>
        </x14:conditionalFormatting>
        <x14:conditionalFormatting xmlns:xm="http://schemas.microsoft.com/office/excel/2006/main">
          <x14:cfRule type="expression" priority="43" id="{C4D14704-2BE4-47A1-AAD3-23347654DB3A}">
            <xm:f>$A$69&lt;&gt;'Donnee_quantitative_N-1'!$A$67</xm:f>
            <x14:dxf>
              <font>
                <b/>
                <i val="0"/>
                <color theme="0"/>
              </font>
              <fill>
                <patternFill>
                  <fgColor indexed="64"/>
                  <bgColor rgb="FFFF0000"/>
                </patternFill>
              </fill>
            </x14:dxf>
          </x14:cfRule>
          <xm:sqref>A69</xm:sqref>
        </x14:conditionalFormatting>
        <x14:conditionalFormatting xmlns:xm="http://schemas.microsoft.com/office/excel/2006/main">
          <x14:cfRule type="expression" priority="42" id="{878800AD-2911-4BDA-85E7-5A8156658596}">
            <xm:f>$D$69&lt;&gt;'Donnee_quantitative_N-1'!$D$67</xm:f>
            <x14:dxf>
              <font>
                <b/>
                <i val="0"/>
                <color theme="0"/>
              </font>
              <fill>
                <patternFill>
                  <fgColor indexed="64"/>
                  <bgColor rgb="FFFF0000"/>
                </patternFill>
              </fill>
            </x14:dxf>
          </x14:cfRule>
          <xm:sqref>B69:E69</xm:sqref>
        </x14:conditionalFormatting>
        <x14:conditionalFormatting xmlns:xm="http://schemas.microsoft.com/office/excel/2006/main">
          <x14:cfRule type="expression" priority="41" id="{C8F19F13-E8FF-4736-8FAB-A7D563FA93D4}">
            <xm:f>$K$69&lt;&gt;'Donnee_quantitative_N-1'!$K$67</xm:f>
            <x14:dxf>
              <font>
                <b/>
                <i val="0"/>
                <color theme="0"/>
              </font>
              <fill>
                <patternFill>
                  <fgColor indexed="64"/>
                  <bgColor rgb="FFFF0000"/>
                </patternFill>
              </fill>
            </x14:dxf>
          </x14:cfRule>
          <xm:sqref>K69</xm:sqref>
        </x14:conditionalFormatting>
        <x14:conditionalFormatting xmlns:xm="http://schemas.microsoft.com/office/excel/2006/main">
          <x14:cfRule type="expression" priority="40" id="{5793149B-9051-4162-8627-86A010DAD82B}">
            <xm:f>$R$69&lt;&gt;'Donnee_quantitative_N-1'!$R$67</xm:f>
            <x14:dxf>
              <font>
                <b/>
                <i val="0"/>
                <color theme="0"/>
              </font>
              <fill>
                <patternFill>
                  <fgColor indexed="64"/>
                  <bgColor rgb="FFFF0000"/>
                </patternFill>
              </fill>
            </x14:dxf>
          </x14:cfRule>
          <xm:sqref>R69</xm:sqref>
        </x14:conditionalFormatting>
        <x14:conditionalFormatting xmlns:xm="http://schemas.microsoft.com/office/excel/2006/main">
          <x14:cfRule type="expression" priority="39" id="{6161C611-41AB-4C6B-9C54-73299AA3667B}">
            <xm:f>$Y$69&lt;&gt;'Donnee_quantitative_N-1'!$Y$67</xm:f>
            <x14:dxf>
              <font>
                <b/>
                <i val="0"/>
                <color theme="0"/>
              </font>
              <fill>
                <patternFill>
                  <fgColor indexed="64"/>
                  <bgColor rgb="FFFF0000"/>
                </patternFill>
              </fill>
            </x14:dxf>
          </x14:cfRule>
          <xm:sqref>Y69</xm:sqref>
        </x14:conditionalFormatting>
        <x14:conditionalFormatting xmlns:xm="http://schemas.microsoft.com/office/excel/2006/main">
          <x14:cfRule type="expression" priority="38" id="{E871A6F3-0AA2-4574-9E4A-EBCAA3251DFB}">
            <xm:f>$AC$69&lt;&gt;'Donnee_quantitative_N-1'!$AC$67</xm:f>
            <x14:dxf>
              <font>
                <b/>
                <i val="0"/>
                <color theme="0"/>
              </font>
              <fill>
                <patternFill>
                  <fgColor indexed="64"/>
                  <bgColor rgb="FFFF0000"/>
                </patternFill>
              </fill>
            </x14:dxf>
          </x14:cfRule>
          <xm:sqref>AC69</xm:sqref>
        </x14:conditionalFormatting>
        <x14:conditionalFormatting xmlns:xm="http://schemas.microsoft.com/office/excel/2006/main">
          <x14:cfRule type="expression" priority="37" id="{E633B4BB-95B7-4FC4-AAB7-D5FE80B3D1AE}">
            <xm:f>$AG$69&lt;&gt;'Donnee_quantitative_N-1'!$AG$67</xm:f>
            <x14:dxf>
              <font>
                <b/>
                <i val="0"/>
                <color theme="0"/>
              </font>
              <fill>
                <patternFill>
                  <fgColor indexed="64"/>
                  <bgColor rgb="FFFF0000"/>
                </patternFill>
              </fill>
            </x14:dxf>
          </x14:cfRule>
          <xm:sqref>AG69</xm:sqref>
        </x14:conditionalFormatting>
        <x14:conditionalFormatting xmlns:xm="http://schemas.microsoft.com/office/excel/2006/main">
          <x14:cfRule type="expression" priority="36" id="{143C08CE-E42C-47EF-92E3-1C473EFD4582}">
            <xm:f>$AK$69&lt;&gt;'Donnee_quantitative_N-1'!$AK$67</xm:f>
            <x14:dxf>
              <font>
                <b/>
                <i val="0"/>
                <color theme="0"/>
              </font>
              <fill>
                <patternFill>
                  <fgColor indexed="64"/>
                  <bgColor rgb="FFFF0000"/>
                </patternFill>
              </fill>
            </x14:dxf>
          </x14:cfRule>
          <xm:sqref>AK69</xm:sqref>
        </x14:conditionalFormatting>
        <x14:conditionalFormatting xmlns:xm="http://schemas.microsoft.com/office/excel/2006/main">
          <x14:cfRule type="expression" priority="35" id="{487C93B2-1D95-4B52-B5EE-2453621DE0F3}">
            <xm:f>$AM$69&lt;&gt;'Donnee_quantitative_N-1'!$AM$67</xm:f>
            <x14:dxf>
              <font>
                <b/>
                <i val="0"/>
                <color theme="0"/>
              </font>
              <fill>
                <patternFill>
                  <fgColor indexed="64"/>
                  <bgColor rgb="FFFF0000"/>
                </patternFill>
              </fill>
            </x14:dxf>
          </x14:cfRule>
          <xm:sqref>AM69</xm:sqref>
        </x14:conditionalFormatting>
        <x14:conditionalFormatting xmlns:xm="http://schemas.microsoft.com/office/excel/2006/main">
          <x14:cfRule type="expression" priority="34" id="{ECBCDA00-59DF-4D70-BB07-41E718D58601}">
            <xm:f>$A$70&lt;&gt;'Donnee_quantitative_N-1'!$A$68</xm:f>
            <x14:dxf>
              <font>
                <b/>
                <i val="0"/>
                <color theme="0"/>
              </font>
              <fill>
                <patternFill>
                  <fgColor indexed="64"/>
                  <bgColor rgb="FFFF0000"/>
                </patternFill>
              </fill>
            </x14:dxf>
          </x14:cfRule>
          <xm:sqref>A70</xm:sqref>
        </x14:conditionalFormatting>
        <x14:conditionalFormatting xmlns:xm="http://schemas.microsoft.com/office/excel/2006/main">
          <x14:cfRule type="expression" priority="33" id="{B0C3D645-051F-4C8E-ADA1-66ADF31FB8EA}">
            <xm:f>$D$70&lt;&gt;'Donnee_quantitative_N-1'!$D$68</xm:f>
            <x14:dxf>
              <font>
                <b/>
                <i val="0"/>
                <color theme="0"/>
              </font>
              <fill>
                <patternFill>
                  <fgColor indexed="64"/>
                  <bgColor rgb="FFFF0000"/>
                </patternFill>
              </fill>
            </x14:dxf>
          </x14:cfRule>
          <xm:sqref>D70</xm:sqref>
        </x14:conditionalFormatting>
        <x14:conditionalFormatting xmlns:xm="http://schemas.microsoft.com/office/excel/2006/main">
          <x14:cfRule type="expression" priority="32" id="{F3FAF95D-7FAA-43EE-836A-65E2405A77D5}">
            <xm:f>$K$70&lt;&gt;'Donnee_quantitative_N-1'!$K$68</xm:f>
            <x14:dxf>
              <font>
                <b/>
                <i val="0"/>
                <color theme="0"/>
              </font>
              <fill>
                <patternFill>
                  <fgColor indexed="64"/>
                  <bgColor rgb="FFFF0000"/>
                </patternFill>
              </fill>
            </x14:dxf>
          </x14:cfRule>
          <xm:sqref>K70</xm:sqref>
        </x14:conditionalFormatting>
        <x14:conditionalFormatting xmlns:xm="http://schemas.microsoft.com/office/excel/2006/main">
          <x14:cfRule type="expression" priority="31" id="{4976ED72-C2DC-42C1-8CB2-91A9BA80EA6A}">
            <xm:f>$R$70&lt;&gt;'Donnee_quantitative_N-1'!$R$68</xm:f>
            <x14:dxf>
              <font>
                <b/>
                <i val="0"/>
                <color theme="0"/>
              </font>
              <fill>
                <patternFill>
                  <fgColor indexed="64"/>
                  <bgColor rgb="FFFF0000"/>
                </patternFill>
              </fill>
            </x14:dxf>
          </x14:cfRule>
          <xm:sqref>R70</xm:sqref>
        </x14:conditionalFormatting>
        <x14:conditionalFormatting xmlns:xm="http://schemas.microsoft.com/office/excel/2006/main">
          <x14:cfRule type="expression" priority="30" id="{F268CA53-C648-44BA-A4DE-3A59795F1175}">
            <xm:f>$Y$70&lt;&gt;'Donnee_quantitative_N-1'!$Y$68</xm:f>
            <x14:dxf>
              <font>
                <b/>
                <i val="0"/>
                <color theme="0"/>
              </font>
              <fill>
                <patternFill>
                  <fgColor indexed="64"/>
                  <bgColor rgb="FFFF0000"/>
                </patternFill>
              </fill>
            </x14:dxf>
          </x14:cfRule>
          <xm:sqref>Y70</xm:sqref>
        </x14:conditionalFormatting>
        <x14:conditionalFormatting xmlns:xm="http://schemas.microsoft.com/office/excel/2006/main">
          <x14:cfRule type="expression" priority="29" id="{D5C8B853-2061-47AA-9270-B5763C9C6DBD}">
            <xm:f>$AC$70&lt;&gt;'Donnee_quantitative_N-1'!$AC$68</xm:f>
            <x14:dxf>
              <font>
                <b/>
                <i val="0"/>
                <color theme="0"/>
              </font>
              <fill>
                <patternFill>
                  <fgColor indexed="64"/>
                  <bgColor rgb="FFFF0000"/>
                </patternFill>
              </fill>
            </x14:dxf>
          </x14:cfRule>
          <xm:sqref>AC70</xm:sqref>
        </x14:conditionalFormatting>
        <x14:conditionalFormatting xmlns:xm="http://schemas.microsoft.com/office/excel/2006/main">
          <x14:cfRule type="expression" priority="28" id="{D69A0B09-D1AE-41C8-9B6D-F546486545A2}">
            <xm:f>$AG$70&lt;&gt;'Donnee_quantitative_N-1'!$AG$68</xm:f>
            <x14:dxf>
              <font>
                <b/>
                <i val="0"/>
                <color theme="0"/>
              </font>
              <fill>
                <patternFill>
                  <fgColor indexed="64"/>
                  <bgColor rgb="FFFF0000"/>
                </patternFill>
              </fill>
            </x14:dxf>
          </x14:cfRule>
          <xm:sqref>AG70</xm:sqref>
        </x14:conditionalFormatting>
        <x14:conditionalFormatting xmlns:xm="http://schemas.microsoft.com/office/excel/2006/main">
          <x14:cfRule type="expression" priority="27" id="{C21FB6FB-F8E8-48C3-BFF0-67E76C568A83}">
            <xm:f>$AK$70&lt;&gt;'Donnee_quantitative_N-1'!$AK$68</xm:f>
            <x14:dxf>
              <font>
                <b/>
                <i val="0"/>
                <color theme="0"/>
              </font>
              <fill>
                <patternFill>
                  <fgColor indexed="64"/>
                  <bgColor rgb="FFFF0000"/>
                </patternFill>
              </fill>
            </x14:dxf>
          </x14:cfRule>
          <xm:sqref>AK70</xm:sqref>
        </x14:conditionalFormatting>
        <x14:conditionalFormatting xmlns:xm="http://schemas.microsoft.com/office/excel/2006/main">
          <x14:cfRule type="expression" priority="26" id="{2BA40BA1-BC40-4943-9E3A-2EDCC878B27D}">
            <xm:f>$AM$70&lt;&gt;'Donnee_quantitative_N-1'!$AM$68</xm:f>
            <x14:dxf>
              <font>
                <b/>
                <i val="0"/>
                <color theme="0"/>
              </font>
              <fill>
                <patternFill>
                  <fgColor indexed="64"/>
                  <bgColor rgb="FFFF0000"/>
                </patternFill>
              </fill>
            </x14:dxf>
          </x14:cfRule>
          <xm:sqref>AM70</xm:sqref>
        </x14:conditionalFormatting>
        <x14:conditionalFormatting xmlns:xm="http://schemas.microsoft.com/office/excel/2006/main">
          <x14:cfRule type="expression" priority="25" id="{5398846A-7B00-4B5D-97F5-2C914C5F2F07}">
            <xm:f>$A$71&lt;&gt;'Donnee_quantitative_N-1'!$A$69</xm:f>
            <x14:dxf>
              <font>
                <b/>
                <i val="0"/>
                <color theme="0"/>
              </font>
              <fill>
                <patternFill>
                  <fgColor indexed="64"/>
                  <bgColor rgb="FFFF0000"/>
                </patternFill>
              </fill>
            </x14:dxf>
          </x14:cfRule>
          <xm:sqref>A71</xm:sqref>
        </x14:conditionalFormatting>
        <x14:conditionalFormatting xmlns:xm="http://schemas.microsoft.com/office/excel/2006/main">
          <x14:cfRule type="expression" priority="24" id="{3D130118-33E5-4080-84E8-1A7027712E70}">
            <xm:f>$D$71&lt;&gt;'Donnee_quantitative_N-1'!$D$69</xm:f>
            <x14:dxf>
              <font>
                <b/>
                <i val="0"/>
                <color theme="0"/>
              </font>
              <fill>
                <patternFill>
                  <fgColor indexed="64"/>
                  <bgColor rgb="FFFF0000"/>
                </patternFill>
              </fill>
            </x14:dxf>
          </x14:cfRule>
          <xm:sqref>D71</xm:sqref>
        </x14:conditionalFormatting>
        <x14:conditionalFormatting xmlns:xm="http://schemas.microsoft.com/office/excel/2006/main">
          <x14:cfRule type="expression" priority="23" id="{E46C9D59-7A63-4BD1-AD52-5C156BD80394}">
            <xm:f>$K$71&lt;&gt;'Donnee_quantitative_N-1'!$K$69</xm:f>
            <x14:dxf>
              <font>
                <b/>
                <i val="0"/>
                <color theme="0"/>
              </font>
              <fill>
                <patternFill>
                  <fgColor indexed="64"/>
                  <bgColor rgb="FFFF0000"/>
                </patternFill>
              </fill>
            </x14:dxf>
          </x14:cfRule>
          <xm:sqref>K71</xm:sqref>
        </x14:conditionalFormatting>
        <x14:conditionalFormatting xmlns:xm="http://schemas.microsoft.com/office/excel/2006/main">
          <x14:cfRule type="expression" priority="22" id="{86871BA8-ED9A-453F-ACA8-98ACB23B9409}">
            <xm:f>$R$71&lt;&gt;'Donnee_quantitative_N-1'!$R$69</xm:f>
            <x14:dxf>
              <font>
                <b/>
                <i val="0"/>
                <color theme="0"/>
              </font>
              <fill>
                <patternFill>
                  <fgColor indexed="64"/>
                  <bgColor rgb="FFFF0000"/>
                </patternFill>
              </fill>
            </x14:dxf>
          </x14:cfRule>
          <xm:sqref>R71</xm:sqref>
        </x14:conditionalFormatting>
        <x14:conditionalFormatting xmlns:xm="http://schemas.microsoft.com/office/excel/2006/main">
          <x14:cfRule type="expression" priority="21" id="{E536593A-6FF5-4C17-B559-403036F9B428}">
            <xm:f>$Y$71&lt;&gt;'Donnee_quantitative_N-1'!$Y$69</xm:f>
            <x14:dxf>
              <font>
                <b/>
                <i val="0"/>
                <color theme="0"/>
              </font>
              <fill>
                <patternFill>
                  <fgColor indexed="64"/>
                  <bgColor rgb="FFFF0000"/>
                </patternFill>
              </fill>
            </x14:dxf>
          </x14:cfRule>
          <xm:sqref>Y71</xm:sqref>
        </x14:conditionalFormatting>
        <x14:conditionalFormatting xmlns:xm="http://schemas.microsoft.com/office/excel/2006/main">
          <x14:cfRule type="expression" priority="20" id="{0D7182F6-D206-4A0E-A195-29A6C531A3AE}">
            <xm:f>$AC$71&lt;&gt;'Donnee_quantitative_N-1'!$AC$69</xm:f>
            <x14:dxf>
              <font>
                <b/>
                <i val="0"/>
                <color theme="0"/>
              </font>
              <fill>
                <patternFill>
                  <fgColor indexed="64"/>
                  <bgColor rgb="FFFF0000"/>
                </patternFill>
              </fill>
            </x14:dxf>
          </x14:cfRule>
          <xm:sqref>AC71</xm:sqref>
        </x14:conditionalFormatting>
        <x14:conditionalFormatting xmlns:xm="http://schemas.microsoft.com/office/excel/2006/main">
          <x14:cfRule type="expression" priority="19" id="{BDAB74E5-4F75-49C0-BF78-980568B3A53C}">
            <xm:f>$AG$71&lt;&gt;'Donnee_quantitative_N-1'!$AG$69</xm:f>
            <x14:dxf>
              <font>
                <b/>
                <i val="0"/>
                <color theme="0"/>
              </font>
              <fill>
                <patternFill>
                  <fgColor indexed="64"/>
                  <bgColor rgb="FFFF0000"/>
                </patternFill>
              </fill>
            </x14:dxf>
          </x14:cfRule>
          <xm:sqref>AG71</xm:sqref>
        </x14:conditionalFormatting>
        <x14:conditionalFormatting xmlns:xm="http://schemas.microsoft.com/office/excel/2006/main">
          <x14:cfRule type="expression" priority="18" id="{9CD46B97-4BF7-40BA-8E35-20D8F0D34387}">
            <xm:f>$AK$71&lt;&gt;'Donnee_quantitative_N-1'!$AK$69</xm:f>
            <x14:dxf>
              <font>
                <b/>
                <i val="0"/>
                <color theme="0"/>
              </font>
              <fill>
                <patternFill>
                  <fgColor indexed="64"/>
                  <bgColor rgb="FFFF0000"/>
                </patternFill>
              </fill>
            </x14:dxf>
          </x14:cfRule>
          <xm:sqref>AK71</xm:sqref>
        </x14:conditionalFormatting>
        <x14:conditionalFormatting xmlns:xm="http://schemas.microsoft.com/office/excel/2006/main">
          <x14:cfRule type="expression" priority="17" id="{17A85CCA-7D3F-45BA-9664-1336725375F4}">
            <xm:f>$AM$71&lt;&gt;'Donnee_quantitative_N-1'!$AM$69</xm:f>
            <x14:dxf>
              <font>
                <b/>
                <i val="0"/>
                <color theme="0"/>
              </font>
              <fill>
                <patternFill>
                  <fgColor indexed="64"/>
                  <bgColor rgb="FFFF0000"/>
                </patternFill>
              </fill>
            </x14:dxf>
          </x14:cfRule>
          <xm:sqref>AM71</xm:sqref>
        </x14:conditionalFormatting>
        <x14:conditionalFormatting xmlns:xm="http://schemas.microsoft.com/office/excel/2006/main">
          <x14:cfRule type="expression" priority="16" id="{B2059F3F-DC4E-4377-B8A4-602EE0B1FF30}">
            <xm:f>$A$72&lt;&gt;'Donnee_quantitative_N-1'!$A$70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15" id="{2B864290-8AE6-46D9-BD11-168D228C2398}">
            <xm:f>$D$72&lt;&gt;'Donnee_quantitative_N-1'!$D$70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14" id="{E6E0AF3D-2808-45A5-9BF5-1337591F3091}">
            <xm:f>$K$72&lt;&gt;'Donnee_quantitative_N-1'!$K$70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13" id="{685FD936-F3CE-4C50-B613-65F6D15443A2}">
            <xm:f>$R$72&lt;&gt;'Donnee_quantitative_N-1'!$R$70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12" id="{68CEA5EB-9470-4A7F-9CB2-9FBAD855C8BC}">
            <xm:f>$Y$72&lt;&gt;'Donnee_quantitative_N-1'!$Y$70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11" id="{1A0ECC01-10D4-4329-8D7E-301D511ED824}">
            <xm:f>$AC$72&lt;&gt;'Donnee_quantitative_N-1'!$AC$70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10" id="{7E6A0B9E-878B-44C6-9F8F-AA69804D78E2}">
            <xm:f>$AG$72&lt;&gt;'Donnee_quantitative_N-1'!$AG$70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9" id="{0111E12A-2373-4F79-A5F1-F05EFC7849DB}">
            <xm:f>$AK$72&lt;&gt;'Donnee_quantitative_N-1'!$AK$70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8" id="{806F73AD-5FF3-49C5-92D9-0EFF4ABB8CD4}">
            <xm:f>$AM$72&lt;&gt;'Donnee_quantitative_N-1'!$AM$70</xm:f>
            <x14:dxf>
              <font>
                <b/>
                <i val="0"/>
                <color theme="0"/>
              </font>
              <fill>
                <patternFill>
                  <fgColor indexed="64"/>
                  <bgColor rgb="FFFF0000"/>
                </patternFill>
              </fill>
            </x14:dxf>
          </x14:cfRule>
          <xm:sqref>A72:BC72</xm:sqref>
        </x14:conditionalFormatting>
        <x14:conditionalFormatting xmlns:xm="http://schemas.microsoft.com/office/excel/2006/main">
          <x14:cfRule type="expression" priority="7" id="{0A8D5FC1-7E0C-4CA0-BA16-6402A327A647}">
            <xm:f>$X$15&lt;&gt;'d:\Mes Documents\Ordures Ménagères\AREC\2021\[86_C.C_DU_CIVRAISIEN_EN_POITOU_Enquete_Collecte_2021.xlsm]Donnee_quantitative_N-1'!#REF!</xm:f>
            <x14:dxf>
              <font>
                <b/>
                <i val="0"/>
                <color theme="0"/>
              </font>
              <fill>
                <patternFill>
                  <fgColor indexed="64"/>
                  <bgColor rgb="FFFF0000"/>
                </patternFill>
              </fill>
            </x14:dxf>
          </x14:cfRule>
          <xm:sqref>S15:Y16</xm:sqref>
        </x14:conditionalFormatting>
        <x14:conditionalFormatting xmlns:xm="http://schemas.microsoft.com/office/excel/2006/main">
          <x14:cfRule type="expression" priority="6" id="{68960359-E968-411B-A402-D87F17553DA1}">
            <xm:f>$X$17&lt;&gt;'d:\Mes Documents\Ordures Ménagères\AREC\2021\[86_C.C_DU_CIVRAISIEN_EN_POITOU_Enquete_Collecte_2021.xlsm]Donnee_quantitative_N-1'!#REF!</xm:f>
            <x14:dxf>
              <font>
                <b/>
                <i val="0"/>
                <color theme="0"/>
              </font>
              <fill>
                <patternFill>
                  <fgColor indexed="64"/>
                  <bgColor rgb="FFFF0000"/>
                </patternFill>
              </fill>
            </x14:dxf>
          </x14:cfRule>
          <xm:sqref>S17:Y18</xm:sqref>
        </x14:conditionalFormatting>
        <x14:conditionalFormatting xmlns:xm="http://schemas.microsoft.com/office/excel/2006/main">
          <x14:cfRule type="expression" priority="5" id="{12BAC9A8-5B85-4094-9B8A-EE4C6963A1F4}">
            <xm:f>$X$19&lt;&gt;'d:\Mes Documents\Ordures Ménagères\AREC\2021\[86_C.C_DU_CIVRAISIEN_EN_POITOU_Enquete_Collecte_2021.xlsm]Donnee_quantitative_N-1'!#REF!</xm:f>
            <x14:dxf>
              <font>
                <b/>
                <i val="0"/>
                <color theme="0"/>
              </font>
              <fill>
                <patternFill>
                  <fgColor indexed="64"/>
                  <bgColor rgb="FFFF0000"/>
                </patternFill>
              </fill>
            </x14:dxf>
          </x14:cfRule>
          <xm:sqref>S19:Y19</xm:sqref>
        </x14:conditionalFormatting>
        <x14:conditionalFormatting xmlns:xm="http://schemas.microsoft.com/office/excel/2006/main">
          <x14:cfRule type="expression" priority="4" id="{06FB6BF3-1641-4E92-B04E-6A88C405AA18}">
            <xm:f>$X$20&lt;&gt;'d:\Mes Documents\Ordures Ménagères\AREC\2021\[86_C.C_DU_CIVRAISIEN_EN_POITOU_Enquete_Collecte_2021.xlsm]Donnee_quantitative_N-1'!#REF!</xm:f>
            <x14:dxf>
              <font>
                <b/>
                <i val="0"/>
                <color theme="0"/>
              </font>
              <fill>
                <patternFill>
                  <fgColor indexed="64"/>
                  <bgColor rgb="FFFF0000"/>
                </patternFill>
              </fill>
            </x14:dxf>
          </x14:cfRule>
          <xm:sqref>S20:Y20</xm:sqref>
        </x14:conditionalFormatting>
        <x14:conditionalFormatting xmlns:xm="http://schemas.microsoft.com/office/excel/2006/main">
          <x14:cfRule type="expression" priority="3" id="{6589602E-933D-4605-BE47-009C35C100AD}">
            <xm:f>$X$21&lt;&gt;'d:\Mes Documents\Ordures Ménagères\AREC\2021\[86_C.C_DU_CIVRAISIEN_EN_POITOU_Enquete_Collecte_2021.xlsm]Donnee_quantitative_N-1'!#REF!</xm:f>
            <x14:dxf>
              <font>
                <b/>
                <i val="0"/>
                <color theme="0"/>
              </font>
              <fill>
                <patternFill>
                  <fgColor indexed="64"/>
                  <bgColor rgb="FFFF0000"/>
                </patternFill>
              </fill>
            </x14:dxf>
          </x14:cfRule>
          <xm:sqref>S21:Y21</xm:sqref>
        </x14:conditionalFormatting>
        <x14:conditionalFormatting xmlns:xm="http://schemas.microsoft.com/office/excel/2006/main">
          <x14:cfRule type="expression" priority="2" id="{6FAB95B9-35E2-4B28-8624-ECC4FB249C46}">
            <xm:f>$X$22&lt;&gt;'d:\Mes Documents\Ordures Ménagères\AREC\2021\[86_C.C_DU_CIVRAISIEN_EN_POITOU_Enquete_Collecte_2021.xlsm]Donnee_quantitative_N-1'!#REF!</xm:f>
            <x14:dxf>
              <font>
                <b/>
                <i val="0"/>
                <color theme="0"/>
              </font>
              <fill>
                <patternFill>
                  <fgColor indexed="64"/>
                  <bgColor rgb="FFFF0000"/>
                </patternFill>
              </fill>
            </x14:dxf>
          </x14:cfRule>
          <xm:sqref>S22:Y22</xm:sqref>
        </x14:conditionalFormatting>
        <x14:conditionalFormatting xmlns:xm="http://schemas.microsoft.com/office/excel/2006/main">
          <x14:cfRule type="expression" priority="1" id="{BDC822B7-5B9B-4674-8152-FB8F420A0AA8}">
            <xm:f>$X$22&lt;&gt;'d:\Mes Documents\Ordures Ménagères\AREC\2021\[86_C.C_DU_CIVRAISIEN_EN_POITOU_Enquete_Collecte_2021.xlsm]Donnee_quantitative_N-1'!#REF!</xm:f>
            <x14:dxf>
              <font>
                <b/>
                <i val="0"/>
                <color theme="0"/>
              </font>
              <fill>
                <patternFill>
                  <fgColor indexed="64"/>
                  <bgColor rgb="FFFF0000"/>
                </patternFill>
              </fill>
            </x14:dxf>
          </x14:cfRule>
          <xm:sqref>S23:Y23</xm:sqref>
        </x14:conditionalFormatting>
      </x14:conditionalFormattings>
    </ext>
    <ext xmlns:x14="http://schemas.microsoft.com/office/spreadsheetml/2009/9/main" uri="{CCE6A557-97BC-4b89-ADB6-D9C93CAAB3DF}">
      <x14:dataValidations xmlns:xm="http://schemas.microsoft.com/office/excel/2006/main" xWindow="1366" yWindow="860" count="9">
        <x14:dataValidation type="list" allowBlank="1" showInputMessage="1" showErrorMessage="1" errorTitle="Saisie non acceptée" error="Veuillez choisir un élément dans la liste déroulante." promptTitle="Filière" prompt="Veuillez choisir un élément dans la liste déroulante ou faire un double clic sur la cellule." xr:uid="{00000000-0002-0000-0700-000000000000}">
          <x14:formula1>
            <xm:f>Listes!$S$2:$S$39</xm:f>
          </x14:formula1>
          <xm:sqref>Y77:AF81 AG15:AN30</xm:sqref>
        </x14:dataValidation>
        <x14:dataValidation type="list" allowBlank="1" showInputMessage="1" showErrorMessage="1" xr:uid="{00000000-0002-0000-0700-000001000000}">
          <x14:formula1>
            <xm:f>Listes!$AB$2:$AB$4506</xm:f>
          </x14:formula1>
          <xm:sqref>AG77:AJ81 AO15:AR30</xm:sqref>
        </x14:dataValidation>
        <x14:dataValidation type="list" allowBlank="1" showInputMessage="1" showErrorMessage="1" xr:uid="{00000000-0002-0000-0700-000002000000}">
          <x14:formula1>
            <xm:f>Listes!$AC$2:$AC$106</xm:f>
          </x14:formula1>
          <xm:sqref>AK77:AL81 AS15:AT30</xm:sqref>
        </x14:dataValidation>
        <x14:dataValidation type="list" allowBlank="1" showInputMessage="1" showErrorMessage="1" errorTitle="Saisie non acceptée" error="Veuillez choisir un élément dans la liste déroulante." promptTitle="Transfert" prompt="Veuillez choisir un élément dans la liste déroulante ou faire un double clic sur la cellule." xr:uid="{00000000-0002-0000-0700-000003000000}">
          <x14:formula1>
            <xm:f>Listes!$AN$2:$AN$106</xm:f>
          </x14:formula1>
          <xm:sqref>D77:J81</xm:sqref>
        </x14:dataValidation>
        <x14:dataValidation type="list" allowBlank="1" showInputMessage="1" showErrorMessage="1" errorTitle="Saisie non acceptée" error="Veuillez choisir un élément dans la liste déroulante." promptTitle="Matériaux" prompt="Veuillez choisir un élément dans la liste déroulante ou faire un double clic sur la cellule." xr:uid="{00000000-0002-0000-0700-000004000000}">
          <x14:formula1>
            <xm:f>Listes!$AF$2:$AF$36</xm:f>
          </x14:formula1>
          <xm:sqref>B39:G63</xm:sqref>
        </x14:dataValidation>
        <x14:dataValidation type="list" allowBlank="1" showInputMessage="1" showErrorMessage="1" errorTitle="Saisie non acceptée" error="Veuillez choisir un élément dans la liste déroulante." promptTitle="Transfert destinataire" prompt="Veuillez choisir un élément dans la liste déroulante ou faire un double clic sur la cellule pour ouvir le module de recherche. Dans ce module validez votre choix par un double cilc." xr:uid="{00000000-0002-0000-0700-000005000000}">
          <x14:formula1>
            <xm:f>Listes!$AN$2:$AN$107</xm:f>
          </x14:formula1>
          <xm:sqref>L15:R30</xm:sqref>
        </x14:dataValidation>
        <x14:dataValidation type="list" allowBlank="1" showInputMessage="1" showErrorMessage="1" errorTitle="Saisie non acceptée" error="Veuillez choisir un élément dans la liste déroulante." promptTitle="Installation de taitement" prompt="Veuillez choisir un élément dans la liste déroulante ou faire un double clic sur la cellule." xr:uid="{00000000-0002-0000-0700-000006000000}">
          <x14:formula1>
            <xm:f>Listes!$AA$2:$AA$463</xm:f>
          </x14:formula1>
          <xm:sqref>K77:Q81 S15:Y30</xm:sqref>
        </x14:dataValidation>
        <x14:dataValidation type="list" allowBlank="1" showInputMessage="1" showErrorMessage="1" errorTitle="Saisie non acceptée" error="Veuillez choisir un élément dans la liste déroulante." promptTitle="Nom du repreneur" prompt="Veuillez choisir un élément dans la liste déroulante ou faire un double clic sur la cellule." xr:uid="{00000000-0002-0000-0700-000007000000}">
          <x14:formula1>
            <xm:f>Listes!$AD$2:$AD$1666</xm:f>
          </x14:formula1>
          <xm:sqref>Z15:AF30</xm:sqref>
        </x14:dataValidation>
        <x14:dataValidation type="list" allowBlank="1" showInputMessage="1" showErrorMessage="1" errorTitle="Saisie non acceptée" error="Veuillez choisir un élément dans la liste déroulante." promptTitle="Repreneur" prompt="Veuillez choisir un élément dans la liste déroulante ou faire un double clic sur la cellule." xr:uid="{00000000-0002-0000-0700-000008000000}">
          <x14:formula1>
            <xm:f>Listes!$AD$2:$AD$1666</xm:f>
          </x14:formula1>
          <xm:sqref>R39:W63 R77:X81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A1:XFD18"/>
  <sheetViews>
    <sheetView showGridLines="0" showRowColHeaders="0" zoomScaleNormal="100" zoomScaleSheetLayoutView="85" zoomScalePageLayoutView="70" workbookViewId="0">
      <selection activeCell="B12" sqref="B12"/>
    </sheetView>
  </sheetViews>
  <sheetFormatPr baseColWidth="10" defaultColWidth="5.6640625" defaultRowHeight="13.2" x14ac:dyDescent="0.25"/>
  <cols>
    <col min="1" max="5" width="5.6640625" style="2"/>
    <col min="6" max="6" width="6.5546875" style="2" bestFit="1" customWidth="1"/>
    <col min="7" max="18" width="5.6640625" style="2"/>
    <col min="19" max="19" width="6.6640625" style="2" customWidth="1"/>
    <col min="20" max="16382" width="5.6640625" style="2"/>
    <col min="16383" max="16383" width="15.6640625" style="2" bestFit="1" customWidth="1"/>
    <col min="16384" max="16384" width="5.6640625" style="2"/>
  </cols>
  <sheetData>
    <row r="1" spans="1:97 16383:16384" ht="18"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8"/>
      <c r="CS1" s="18"/>
      <c r="XFC1" s="2" t="s">
        <v>5977</v>
      </c>
      <c r="XFD1" s="2">
        <v>505</v>
      </c>
    </row>
    <row r="2" spans="1:97 16383:16384" ht="18"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8"/>
      <c r="CS2" s="18"/>
      <c r="XFC2" s="2" t="s">
        <v>5978</v>
      </c>
    </row>
    <row r="3" spans="1:97 16383:16384" ht="18"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8"/>
      <c r="CS3" s="18"/>
    </row>
    <row r="4" spans="1:97 16383:16384" ht="18"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8"/>
      <c r="CS4" s="18"/>
    </row>
    <row r="5" spans="1:97 16383:16384" ht="1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8"/>
      <c r="CS5" s="18"/>
    </row>
    <row r="6" spans="1:97 16383:16384" ht="18" customHeight="1" x14ac:dyDescent="0.25">
      <c r="A6" s="6" t="str">
        <f>'Eco-organisme'!A6</f>
        <v>ENQUÊTE COLLECTE 2023 :</v>
      </c>
      <c r="B6" s="5"/>
      <c r="C6" s="5"/>
      <c r="D6" s="5"/>
      <c r="E6" s="5"/>
      <c r="F6" s="5"/>
      <c r="G6" s="5"/>
      <c r="H6" s="7" t="str">
        <f>'Eco-organisme'!H6</f>
        <v>Collectivité X</v>
      </c>
      <c r="I6" s="5"/>
      <c r="J6" s="5"/>
      <c r="K6" s="5"/>
      <c r="L6" s="1"/>
      <c r="M6" s="5"/>
      <c r="N6" s="5"/>
      <c r="O6" s="5"/>
      <c r="P6" s="5"/>
      <c r="Q6" s="5"/>
      <c r="R6" s="5"/>
      <c r="S6" s="5"/>
      <c r="T6" s="5"/>
      <c r="U6" s="5"/>
      <c r="V6" s="5"/>
      <c r="W6" s="5"/>
      <c r="X6" s="5"/>
      <c r="Y6" s="5"/>
      <c r="Z6" s="5"/>
      <c r="AA6" s="5"/>
      <c r="AB6" s="5"/>
      <c r="AC6" s="5"/>
      <c r="AD6" s="1"/>
      <c r="AE6" s="18"/>
      <c r="CS6" s="18"/>
    </row>
    <row r="7" spans="1:97 16383:16384" ht="18" customHeight="1" x14ac:dyDescent="0.3">
      <c r="A7" s="1"/>
      <c r="B7" s="1"/>
      <c r="C7" s="1"/>
      <c r="D7" s="1"/>
      <c r="E7" s="1"/>
      <c r="F7" s="1"/>
      <c r="G7" s="1"/>
      <c r="H7" s="37" t="str">
        <f>'Eco-organisme'!H7</f>
        <v>dept</v>
      </c>
      <c r="I7" s="1"/>
      <c r="J7" s="1"/>
      <c r="K7" s="1"/>
      <c r="L7" s="28"/>
      <c r="M7" s="1"/>
      <c r="N7" s="1"/>
      <c r="O7" s="1"/>
      <c r="P7" s="1"/>
      <c r="Q7" s="1"/>
      <c r="R7" s="1"/>
      <c r="S7" s="1"/>
      <c r="T7" s="1"/>
      <c r="U7" s="1"/>
      <c r="V7" s="1"/>
      <c r="W7" s="1"/>
      <c r="X7" s="1"/>
      <c r="Y7" s="1"/>
      <c r="Z7" s="1"/>
      <c r="AA7" s="1"/>
      <c r="AB7" s="1"/>
      <c r="AC7" s="1"/>
      <c r="AD7" s="1"/>
      <c r="AE7" s="18"/>
      <c r="CS7" s="18"/>
    </row>
    <row r="8" spans="1:97 16383:16384" ht="18" customHeight="1" thickBot="1" x14ac:dyDescent="0.3">
      <c r="A8" s="3"/>
      <c r="B8" s="3"/>
      <c r="C8" s="3"/>
      <c r="D8" s="3"/>
      <c r="E8" s="3"/>
      <c r="F8" s="3"/>
      <c r="G8" s="3"/>
      <c r="H8" s="3"/>
      <c r="I8" s="3"/>
      <c r="J8" s="3"/>
      <c r="K8" s="3"/>
      <c r="L8" s="36"/>
      <c r="M8" s="3"/>
      <c r="N8" s="3"/>
      <c r="O8" s="3"/>
      <c r="P8" s="3"/>
      <c r="Q8" s="3"/>
      <c r="R8" s="3"/>
      <c r="S8" s="3"/>
      <c r="T8" s="3"/>
      <c r="U8" s="3"/>
      <c r="V8" s="3"/>
      <c r="W8" s="3"/>
      <c r="X8" s="3"/>
      <c r="Y8" s="3"/>
      <c r="Z8" s="3"/>
      <c r="AA8" s="3"/>
      <c r="AB8" s="3"/>
      <c r="AC8" s="3"/>
      <c r="AD8" s="3"/>
      <c r="AE8" s="3"/>
      <c r="CS8" s="18"/>
    </row>
    <row r="9" spans="1:97 16383:16384" ht="3" customHeight="1"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8"/>
      <c r="CS9" s="18"/>
    </row>
    <row r="10" spans="1:97 16383:16384" ht="13.2" customHeight="1" x14ac:dyDescent="0.25">
      <c r="A10" s="94" t="s">
        <v>6658</v>
      </c>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CS10" s="18"/>
    </row>
    <row r="11" spans="1:97 16383:16384" ht="6" customHeight="1" x14ac:dyDescent="0.25">
      <c r="A11" s="96"/>
      <c r="B11" s="93"/>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CS11" s="18"/>
    </row>
    <row r="12" spans="1:97 16383:16384" x14ac:dyDescent="0.25">
      <c r="A12" s="4"/>
      <c r="B12" s="1"/>
      <c r="C12" s="1"/>
      <c r="D12" s="1"/>
      <c r="E12" s="1"/>
      <c r="F12" s="291" t="s">
        <v>6650</v>
      </c>
      <c r="G12" s="291"/>
      <c r="H12" s="291"/>
      <c r="I12" s="291"/>
      <c r="J12" s="291"/>
      <c r="K12" s="291"/>
      <c r="L12" s="291"/>
      <c r="M12" s="291"/>
      <c r="N12" s="291"/>
      <c r="O12" s="291"/>
      <c r="P12" s="291"/>
      <c r="Q12" s="291"/>
      <c r="R12" s="291"/>
      <c r="S12" s="291"/>
      <c r="T12" s="1"/>
      <c r="U12" s="1"/>
      <c r="V12" s="1"/>
      <c r="W12" s="1"/>
      <c r="X12" s="1"/>
      <c r="Y12" s="1"/>
      <c r="Z12" s="1"/>
      <c r="AA12" s="1"/>
      <c r="AB12" s="1"/>
      <c r="AC12" s="1"/>
      <c r="AD12" s="1"/>
      <c r="AE12" s="18"/>
      <c r="CS12" s="18"/>
    </row>
    <row r="13" spans="1:97 16383:16384" ht="13.2" customHeight="1" x14ac:dyDescent="0.25">
      <c r="A13" s="1"/>
      <c r="B13" s="1"/>
      <c r="C13" s="1"/>
      <c r="D13" s="86"/>
      <c r="E13" s="1"/>
      <c r="F13" s="291"/>
      <c r="G13" s="291"/>
      <c r="H13" s="291"/>
      <c r="I13" s="291"/>
      <c r="J13" s="291"/>
      <c r="K13" s="291"/>
      <c r="L13" s="291"/>
      <c r="M13" s="291"/>
      <c r="N13" s="291"/>
      <c r="O13" s="291"/>
      <c r="P13" s="291"/>
      <c r="Q13" s="291"/>
      <c r="R13" s="291"/>
      <c r="S13" s="291"/>
      <c r="T13" s="1"/>
      <c r="U13" s="1"/>
      <c r="V13" s="1"/>
      <c r="W13" s="1"/>
      <c r="X13" s="1"/>
      <c r="Y13" s="1"/>
      <c r="Z13" s="1"/>
      <c r="AA13" s="1"/>
      <c r="AB13" s="1"/>
      <c r="AC13" s="1"/>
      <c r="AD13" s="1"/>
      <c r="AE13" s="18"/>
      <c r="CS13" s="18"/>
    </row>
    <row r="14" spans="1:97 16383:16384" x14ac:dyDescent="0.25">
      <c r="A14" s="1"/>
      <c r="B14" s="15" t="s">
        <v>6357</v>
      </c>
      <c r="C14" s="15"/>
      <c r="D14" s="15"/>
      <c r="E14" s="1"/>
      <c r="F14" s="289"/>
      <c r="G14" s="289"/>
      <c r="H14" s="289"/>
      <c r="I14" s="289"/>
      <c r="J14" s="289"/>
      <c r="K14" s="289"/>
      <c r="L14" s="289"/>
      <c r="M14" s="289"/>
      <c r="N14" s="289"/>
      <c r="O14" s="289"/>
      <c r="P14" s="289"/>
      <c r="Q14" s="289"/>
      <c r="R14" s="289"/>
      <c r="S14" s="289"/>
      <c r="T14" s="1"/>
      <c r="U14" s="1"/>
      <c r="V14" s="15" t="s">
        <v>6356</v>
      </c>
      <c r="W14" s="1"/>
      <c r="X14" s="290"/>
      <c r="Y14" s="290"/>
      <c r="Z14" s="15"/>
      <c r="AA14" s="1" t="s">
        <v>6355</v>
      </c>
      <c r="AB14" s="15"/>
      <c r="AC14" s="1"/>
      <c r="AD14" s="1"/>
      <c r="AE14" s="18"/>
      <c r="CS14" s="18"/>
    </row>
    <row r="15" spans="1:97 16383:16384" x14ac:dyDescent="0.25">
      <c r="A15" s="1"/>
      <c r="B15" s="15" t="s">
        <v>6357</v>
      </c>
      <c r="C15" s="15"/>
      <c r="D15" s="15"/>
      <c r="E15" s="1"/>
      <c r="F15" s="289"/>
      <c r="G15" s="289"/>
      <c r="H15" s="289"/>
      <c r="I15" s="289"/>
      <c r="J15" s="289"/>
      <c r="K15" s="289"/>
      <c r="L15" s="289"/>
      <c r="M15" s="289"/>
      <c r="N15" s="289"/>
      <c r="O15" s="289"/>
      <c r="P15" s="289"/>
      <c r="Q15" s="289"/>
      <c r="R15" s="289"/>
      <c r="S15" s="289"/>
      <c r="T15" s="1"/>
      <c r="U15" s="1"/>
      <c r="V15" s="15" t="s">
        <v>6356</v>
      </c>
      <c r="W15" s="1"/>
      <c r="X15" s="290"/>
      <c r="Y15" s="290"/>
      <c r="Z15" s="15"/>
      <c r="AA15" s="1" t="s">
        <v>6355</v>
      </c>
      <c r="AB15" s="15"/>
      <c r="AC15" s="1"/>
      <c r="AD15" s="1"/>
      <c r="AE15" s="18"/>
    </row>
    <row r="16" spans="1:97 16383:16384" x14ac:dyDescent="0.25">
      <c r="A16" s="1"/>
      <c r="B16" s="15" t="s">
        <v>6357</v>
      </c>
      <c r="C16" s="15"/>
      <c r="D16" s="15"/>
      <c r="E16" s="1"/>
      <c r="F16" s="289"/>
      <c r="G16" s="289"/>
      <c r="H16" s="289"/>
      <c r="I16" s="289"/>
      <c r="J16" s="289"/>
      <c r="K16" s="289"/>
      <c r="L16" s="289"/>
      <c r="M16" s="289"/>
      <c r="N16" s="289"/>
      <c r="O16" s="289"/>
      <c r="P16" s="289"/>
      <c r="Q16" s="289"/>
      <c r="R16" s="289"/>
      <c r="S16" s="289"/>
      <c r="T16" s="1"/>
      <c r="U16" s="1"/>
      <c r="V16" s="15" t="s">
        <v>6356</v>
      </c>
      <c r="W16" s="1"/>
      <c r="X16" s="290"/>
      <c r="Y16" s="290"/>
      <c r="Z16" s="15"/>
      <c r="AA16" s="1" t="s">
        <v>6355</v>
      </c>
      <c r="AB16" s="15"/>
      <c r="AC16" s="1"/>
      <c r="AD16" s="1"/>
      <c r="AE16" s="18"/>
    </row>
    <row r="17" spans="1:31" x14ac:dyDescent="0.25">
      <c r="A17" s="1"/>
      <c r="B17" s="15" t="s">
        <v>6357</v>
      </c>
      <c r="C17" s="15"/>
      <c r="D17" s="15"/>
      <c r="E17" s="1"/>
      <c r="F17" s="289"/>
      <c r="G17" s="289"/>
      <c r="H17" s="289"/>
      <c r="I17" s="289"/>
      <c r="J17" s="289"/>
      <c r="K17" s="289"/>
      <c r="L17" s="289"/>
      <c r="M17" s="289"/>
      <c r="N17" s="289"/>
      <c r="O17" s="289"/>
      <c r="P17" s="289"/>
      <c r="Q17" s="289"/>
      <c r="R17" s="289"/>
      <c r="S17" s="289"/>
      <c r="T17" s="1"/>
      <c r="U17" s="1"/>
      <c r="V17" s="15" t="s">
        <v>6356</v>
      </c>
      <c r="W17" s="1"/>
      <c r="X17" s="290"/>
      <c r="Y17" s="290"/>
      <c r="Z17" s="15"/>
      <c r="AA17" s="1" t="s">
        <v>6355</v>
      </c>
      <c r="AB17" s="15"/>
      <c r="AC17" s="1"/>
      <c r="AD17" s="1"/>
      <c r="AE17" s="18"/>
    </row>
    <row r="18" spans="1:31" x14ac:dyDescent="0.25">
      <c r="A18" s="1"/>
      <c r="B18" s="1"/>
      <c r="C18" s="1"/>
      <c r="D18" s="86"/>
      <c r="E18" s="1"/>
      <c r="F18" s="1"/>
      <c r="G18" s="1"/>
      <c r="H18" s="1"/>
      <c r="I18" s="1"/>
      <c r="J18" s="1"/>
      <c r="K18" s="1"/>
      <c r="L18" s="1"/>
      <c r="M18" s="1"/>
      <c r="N18" s="1"/>
      <c r="O18" s="1"/>
      <c r="P18" s="1"/>
      <c r="Q18" s="1"/>
      <c r="R18" s="1"/>
      <c r="S18" s="1"/>
      <c r="T18" s="1"/>
      <c r="U18" s="1"/>
      <c r="V18" s="1"/>
      <c r="W18" s="1"/>
      <c r="X18" s="1"/>
      <c r="Y18" s="1"/>
      <c r="Z18" s="1"/>
      <c r="AA18" s="1"/>
      <c r="AB18" s="1"/>
      <c r="AC18" s="1"/>
      <c r="AD18" s="1"/>
      <c r="AE18" s="18"/>
    </row>
  </sheetData>
  <sheetProtection algorithmName="SHA-512" hashValue="YHKf3C491Ufjm/BQoI51PY7Q8tahl5NxreaNv2ngWuT1K8cl0mS4N6gaIujbmO7iaE2W+g7C20cFRnUQgFPylg==" saltValue="Lh+OH93IVER+tgIGonBsQQ==" spinCount="100000" sheet="1" scenarios="1" selectLockedCells="1"/>
  <mergeCells count="9">
    <mergeCell ref="F17:S17"/>
    <mergeCell ref="X17:Y17"/>
    <mergeCell ref="F12:S13"/>
    <mergeCell ref="X14:Y14"/>
    <mergeCell ref="F14:S14"/>
    <mergeCell ref="F15:S15"/>
    <mergeCell ref="X15:Y15"/>
    <mergeCell ref="F16:S16"/>
    <mergeCell ref="X16:Y16"/>
  </mergeCells>
  <pageMargins left="0.23622047244094491" right="0.23622047244094491" top="0.74803149606299213" bottom="0.74803149606299213" header="0.31496062992125984" footer="0.31496062992125984"/>
  <pageSetup paperSize="9" scale="80" orientation="landscape" r:id="rId1"/>
  <drawing r:id="rId2"/>
  <extLst>
    <ext xmlns:x14="http://schemas.microsoft.com/office/spreadsheetml/2009/9/main" uri="{CCE6A557-97BC-4b89-ADB6-D9C93CAAB3DF}">
      <x14:dataValidations xmlns:xm="http://schemas.microsoft.com/office/excel/2006/main" xWindow="667" yWindow="613" count="1">
        <x14:dataValidation type="list" allowBlank="1" showInputMessage="1" showErrorMessage="1" xr:uid="{00000000-0002-0000-0800-000000000000}">
          <x14:formula1>
            <xm:f>Listes!$AV$2:$AV$58</xm:f>
          </x14:formula1>
          <xm:sqref>F14:S17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5">
    <pageSetUpPr fitToPage="1"/>
  </sheetPr>
  <dimension ref="A1:CS97"/>
  <sheetViews>
    <sheetView showGridLines="0" showRowColHeaders="0" topLeftCell="A73" zoomScaleNormal="100" zoomScaleSheetLayoutView="100" workbookViewId="0">
      <pane xSplit="25" topLeftCell="Z1" activePane="topRight" state="frozen"/>
      <selection activeCell="E17" sqref="E17:J17"/>
      <selection pane="topRight" activeCell="L42" sqref="L42:O42"/>
    </sheetView>
  </sheetViews>
  <sheetFormatPr baseColWidth="10" defaultColWidth="5.6640625" defaultRowHeight="13.2" x14ac:dyDescent="0.25"/>
  <cols>
    <col min="1" max="5" width="5.6640625" style="2"/>
    <col min="6" max="6" width="6.5546875" style="2" bestFit="1" customWidth="1"/>
    <col min="7" max="16384" width="5.6640625" style="2"/>
  </cols>
  <sheetData>
    <row r="1" spans="1:29" ht="18" customHeight="1" x14ac:dyDescent="0.25">
      <c r="A1" s="1"/>
      <c r="B1" s="1"/>
      <c r="C1" s="1"/>
      <c r="D1" s="1"/>
      <c r="E1" s="1"/>
      <c r="F1" s="1"/>
      <c r="G1" s="1"/>
      <c r="H1" s="1"/>
      <c r="I1" s="1"/>
      <c r="J1" s="1"/>
      <c r="K1" s="1"/>
      <c r="L1" s="1"/>
      <c r="M1" s="1"/>
      <c r="N1" s="1"/>
      <c r="O1" s="1"/>
      <c r="P1" s="1"/>
      <c r="Q1" s="1"/>
      <c r="R1" s="1"/>
      <c r="S1" s="1"/>
      <c r="T1" s="1"/>
      <c r="U1" s="1"/>
      <c r="V1" s="1"/>
      <c r="W1" s="1"/>
      <c r="X1" s="1"/>
      <c r="Y1" s="1"/>
    </row>
    <row r="2" spans="1:29" ht="18" customHeight="1" x14ac:dyDescent="0.25">
      <c r="A2" s="1"/>
      <c r="B2" s="1"/>
      <c r="C2" s="1"/>
      <c r="D2" s="1"/>
      <c r="E2" s="1"/>
      <c r="F2" s="1"/>
      <c r="G2" s="1"/>
      <c r="H2" s="1"/>
      <c r="I2" s="1"/>
      <c r="J2" s="1"/>
      <c r="K2" s="1"/>
      <c r="L2" s="1"/>
      <c r="M2" s="1"/>
      <c r="N2" s="1"/>
      <c r="O2" s="1"/>
      <c r="P2" s="1"/>
      <c r="Q2" s="1"/>
      <c r="R2" s="1"/>
      <c r="S2" s="1"/>
      <c r="T2" s="1"/>
      <c r="U2" s="1"/>
      <c r="V2" s="1"/>
      <c r="W2" s="1"/>
      <c r="X2" s="1"/>
      <c r="Y2" s="1"/>
    </row>
    <row r="3" spans="1:29" ht="18" customHeight="1" x14ac:dyDescent="0.25">
      <c r="A3" s="1"/>
      <c r="B3" s="1"/>
      <c r="C3" s="1"/>
      <c r="D3" s="1"/>
      <c r="E3" s="1"/>
      <c r="F3" s="1"/>
      <c r="G3" s="1"/>
      <c r="H3" s="1"/>
      <c r="I3" s="1"/>
      <c r="J3" s="1"/>
      <c r="K3" s="1"/>
      <c r="L3" s="1"/>
      <c r="M3" s="1"/>
      <c r="N3" s="1"/>
      <c r="O3" s="1"/>
      <c r="P3" s="1"/>
      <c r="Q3" s="1"/>
      <c r="R3" s="1"/>
      <c r="S3" s="1"/>
      <c r="T3" s="1"/>
      <c r="U3" s="1"/>
      <c r="V3" s="1"/>
      <c r="W3" s="1"/>
      <c r="X3" s="1"/>
      <c r="Y3" s="1"/>
    </row>
    <row r="4" spans="1:29" ht="18" customHeight="1" x14ac:dyDescent="0.25">
      <c r="A4" s="1"/>
      <c r="B4" s="1"/>
      <c r="C4" s="1"/>
      <c r="D4" s="1"/>
      <c r="E4" s="1"/>
      <c r="F4" s="1"/>
      <c r="G4" s="1"/>
      <c r="H4" s="1"/>
      <c r="I4" s="1"/>
      <c r="J4" s="1"/>
      <c r="K4" s="1"/>
      <c r="L4" s="1"/>
      <c r="M4" s="1"/>
      <c r="N4" s="1"/>
      <c r="O4" s="1"/>
      <c r="P4" s="1"/>
      <c r="Q4" s="1"/>
      <c r="R4" s="1"/>
      <c r="S4" s="1"/>
      <c r="T4" s="1"/>
      <c r="U4" s="1"/>
      <c r="V4" s="1"/>
      <c r="W4" s="1"/>
      <c r="X4" s="1"/>
      <c r="Y4" s="1"/>
    </row>
    <row r="5" spans="1:29" ht="18" customHeight="1" x14ac:dyDescent="0.25">
      <c r="A5" s="1"/>
      <c r="B5" s="1"/>
      <c r="C5" s="1"/>
      <c r="D5" s="1"/>
      <c r="E5" s="1"/>
      <c r="F5" s="1"/>
      <c r="G5" s="1"/>
      <c r="H5" s="1"/>
      <c r="I5" s="1"/>
      <c r="J5" s="1"/>
      <c r="K5" s="1"/>
      <c r="L5" s="1"/>
      <c r="M5" s="1"/>
      <c r="N5" s="1"/>
      <c r="O5" s="1"/>
      <c r="P5" s="1"/>
      <c r="Q5" s="1"/>
      <c r="R5" s="1"/>
      <c r="S5" s="1"/>
      <c r="T5" s="1"/>
      <c r="U5" s="1"/>
      <c r="V5" s="1"/>
      <c r="W5" s="1"/>
      <c r="X5" s="1"/>
      <c r="Y5" s="1"/>
    </row>
    <row r="6" spans="1:29" ht="18" customHeight="1" x14ac:dyDescent="0.25">
      <c r="A6" s="6" t="str">
        <f>'Eco-organisme'!A6</f>
        <v>ENQUÊTE COLLECTE 2023 :</v>
      </c>
      <c r="B6" s="5"/>
      <c r="C6" s="5"/>
      <c r="D6" s="5"/>
      <c r="E6" s="5"/>
      <c r="F6" s="5"/>
      <c r="G6" s="5"/>
      <c r="H6" s="7" t="str">
        <f>'Eco-organisme'!H6</f>
        <v>Collectivité X</v>
      </c>
      <c r="I6" s="5"/>
      <c r="J6" s="5"/>
      <c r="K6" s="5"/>
      <c r="L6" s="5"/>
      <c r="M6" s="5"/>
      <c r="N6" s="5"/>
      <c r="O6" s="6"/>
      <c r="P6" s="5"/>
      <c r="Q6" s="5"/>
      <c r="R6" s="5"/>
      <c r="S6" s="5"/>
      <c r="T6" s="5"/>
      <c r="U6" s="5"/>
      <c r="V6" s="5"/>
      <c r="W6" s="5"/>
      <c r="X6" s="5"/>
      <c r="Y6" s="5"/>
      <c r="Z6" s="23"/>
      <c r="AA6" s="23"/>
      <c r="AB6" s="23"/>
      <c r="AC6" s="23"/>
    </row>
    <row r="7" spans="1:29" ht="18" customHeight="1" x14ac:dyDescent="0.3">
      <c r="A7" s="1"/>
      <c r="B7" s="1"/>
      <c r="C7" s="1"/>
      <c r="D7" s="1"/>
      <c r="E7" s="1"/>
      <c r="F7" s="1"/>
      <c r="G7" s="1"/>
      <c r="H7" s="37" t="str">
        <f>'Eco-organisme'!H7</f>
        <v>dept</v>
      </c>
      <c r="I7" s="1"/>
      <c r="J7" s="1"/>
      <c r="K7" s="1"/>
      <c r="L7" s="1"/>
      <c r="M7" s="1"/>
      <c r="N7" s="1"/>
      <c r="O7" s="1"/>
      <c r="P7" s="1"/>
      <c r="Q7" s="1"/>
      <c r="R7" s="1"/>
      <c r="S7" s="1"/>
      <c r="T7" s="1"/>
      <c r="U7" s="1"/>
      <c r="V7" s="1"/>
      <c r="W7" s="1"/>
      <c r="X7" s="1"/>
      <c r="Y7" s="1"/>
    </row>
    <row r="8" spans="1:29" ht="18" customHeight="1" thickBot="1" x14ac:dyDescent="0.3">
      <c r="A8" s="3"/>
      <c r="B8" s="3"/>
      <c r="C8" s="3"/>
      <c r="D8" s="3"/>
      <c r="E8" s="3"/>
      <c r="F8" s="3"/>
      <c r="G8" s="3"/>
      <c r="H8" s="3"/>
      <c r="I8" s="3"/>
      <c r="J8" s="3"/>
      <c r="K8" s="3"/>
      <c r="L8" s="3"/>
      <c r="M8" s="3"/>
      <c r="N8" s="3"/>
      <c r="O8" s="3"/>
      <c r="P8" s="3"/>
      <c r="Q8" s="3"/>
      <c r="R8" s="3"/>
      <c r="S8" s="3"/>
      <c r="T8" s="3"/>
      <c r="U8" s="3"/>
      <c r="V8" s="3"/>
      <c r="W8" s="3"/>
      <c r="X8" s="3"/>
      <c r="Y8" s="3"/>
    </row>
    <row r="9" spans="1:29" ht="3" customHeight="1" x14ac:dyDescent="0.25">
      <c r="A9" s="1"/>
      <c r="B9" s="1"/>
      <c r="C9" s="1"/>
      <c r="D9" s="1"/>
      <c r="E9" s="1"/>
      <c r="F9" s="1"/>
      <c r="G9" s="1"/>
      <c r="H9" s="1"/>
      <c r="I9" s="1"/>
      <c r="J9" s="1"/>
      <c r="K9" s="1"/>
      <c r="L9" s="1"/>
      <c r="M9" s="1"/>
      <c r="N9" s="1"/>
      <c r="O9" s="1"/>
      <c r="P9" s="1"/>
      <c r="Q9" s="1"/>
      <c r="R9" s="1"/>
      <c r="S9" s="1"/>
      <c r="T9" s="1"/>
      <c r="U9" s="1"/>
      <c r="V9" s="1"/>
      <c r="W9" s="1"/>
      <c r="X9" s="1"/>
      <c r="Y9" s="1"/>
    </row>
    <row r="10" spans="1:29" ht="14.4" customHeight="1" x14ac:dyDescent="0.3">
      <c r="A10" s="24" t="s">
        <v>5963</v>
      </c>
      <c r="B10" s="1"/>
      <c r="C10" s="1"/>
      <c r="D10" s="1"/>
      <c r="E10" s="1"/>
      <c r="F10" s="1"/>
      <c r="G10" s="1"/>
      <c r="H10" s="1"/>
      <c r="I10" s="1"/>
      <c r="J10" s="1"/>
      <c r="K10" s="1"/>
      <c r="L10" s="1"/>
      <c r="M10" s="1"/>
      <c r="N10" s="1"/>
      <c r="O10" s="1"/>
      <c r="P10" s="1"/>
      <c r="Q10" s="1"/>
      <c r="R10" s="18"/>
      <c r="S10" s="55" t="s">
        <v>5964</v>
      </c>
      <c r="T10" s="1"/>
      <c r="U10" s="1"/>
      <c r="V10" s="1"/>
      <c r="W10" s="1"/>
      <c r="X10" s="1"/>
      <c r="Y10" s="1"/>
    </row>
    <row r="11" spans="1:29" ht="4.95" customHeight="1" x14ac:dyDescent="0.25">
      <c r="A11" s="1"/>
      <c r="B11" s="1"/>
      <c r="C11" s="1"/>
      <c r="D11" s="1"/>
      <c r="E11" s="1"/>
      <c r="F11" s="1"/>
      <c r="G11" s="1"/>
      <c r="H11" s="1"/>
      <c r="I11" s="1"/>
      <c r="J11" s="1"/>
      <c r="K11" s="1"/>
      <c r="L11" s="1"/>
      <c r="M11" s="1"/>
      <c r="N11" s="1"/>
      <c r="O11" s="1"/>
      <c r="P11" s="1"/>
      <c r="Q11" s="1"/>
      <c r="R11" s="1"/>
      <c r="S11" s="1"/>
      <c r="T11" s="1"/>
      <c r="U11" s="1"/>
      <c r="V11" s="1"/>
      <c r="W11" s="1"/>
      <c r="X11" s="1"/>
      <c r="Y11" s="1"/>
    </row>
    <row r="12" spans="1:29" ht="14.4" customHeight="1" x14ac:dyDescent="0.25">
      <c r="A12" s="122" t="s">
        <v>5918</v>
      </c>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row>
    <row r="13" spans="1:29" x14ac:dyDescent="0.25">
      <c r="A13" s="1"/>
      <c r="B13" s="1"/>
      <c r="C13" s="1"/>
      <c r="D13" s="1"/>
      <c r="E13" s="1"/>
      <c r="F13" s="1"/>
      <c r="G13" s="1"/>
      <c r="H13" s="1"/>
      <c r="I13" s="1"/>
      <c r="J13" s="1"/>
      <c r="K13" s="1"/>
      <c r="L13" s="1"/>
      <c r="M13" s="1"/>
      <c r="N13" s="1"/>
      <c r="O13" s="1"/>
      <c r="P13" s="1"/>
      <c r="Q13" s="1"/>
      <c r="R13" s="1"/>
      <c r="S13" s="1"/>
      <c r="T13" s="1"/>
      <c r="U13" s="1"/>
      <c r="V13" s="1"/>
      <c r="W13" s="1"/>
      <c r="X13" s="1"/>
      <c r="Y13" s="1"/>
    </row>
    <row r="14" spans="1:29" x14ac:dyDescent="0.25">
      <c r="A14" s="16" t="s">
        <v>5951</v>
      </c>
      <c r="B14" s="1"/>
      <c r="C14" s="1"/>
      <c r="D14" s="1"/>
      <c r="E14" s="1"/>
      <c r="F14" s="1"/>
      <c r="G14" s="1"/>
      <c r="H14" s="1"/>
      <c r="I14" s="1"/>
      <c r="J14" s="1"/>
      <c r="K14" s="18"/>
      <c r="L14" s="18"/>
      <c r="M14" s="130">
        <v>44562</v>
      </c>
      <c r="N14" s="130"/>
      <c r="O14" s="130"/>
      <c r="P14" s="81" t="s">
        <v>6585</v>
      </c>
      <c r="Q14" s="1"/>
      <c r="R14" s="1"/>
      <c r="S14" s="1"/>
      <c r="T14" s="1"/>
      <c r="U14" s="1"/>
      <c r="V14" s="1"/>
      <c r="W14" s="1"/>
      <c r="X14" s="1"/>
      <c r="Y14" s="1"/>
    </row>
    <row r="15" spans="1:29" x14ac:dyDescent="0.25">
      <c r="A15" s="1"/>
      <c r="B15" s="1"/>
      <c r="C15" s="1"/>
      <c r="D15" s="1"/>
      <c r="E15" s="1"/>
      <c r="F15" s="1"/>
      <c r="G15" s="1"/>
      <c r="H15" s="1"/>
      <c r="I15" s="1"/>
      <c r="J15" s="1"/>
      <c r="K15" s="1"/>
      <c r="L15" s="1"/>
      <c r="M15" s="1"/>
      <c r="N15" s="1"/>
      <c r="O15" s="1"/>
      <c r="P15" s="1"/>
      <c r="Q15" s="1"/>
      <c r="R15" s="1"/>
      <c r="S15" s="1"/>
      <c r="T15" s="1"/>
      <c r="U15" s="1"/>
      <c r="V15" s="1"/>
      <c r="W15" s="1"/>
      <c r="X15" s="1"/>
      <c r="Y15" s="1"/>
    </row>
    <row r="16" spans="1:29" x14ac:dyDescent="0.25">
      <c r="A16" s="16" t="s">
        <v>5953</v>
      </c>
      <c r="B16" s="1"/>
      <c r="C16" s="1"/>
      <c r="D16" s="1"/>
      <c r="E16" s="1"/>
      <c r="F16" s="1"/>
      <c r="G16" s="1"/>
      <c r="H16" s="1"/>
      <c r="I16" s="1"/>
      <c r="J16" s="1"/>
      <c r="K16" s="1"/>
      <c r="L16" s="1"/>
      <c r="M16" s="1"/>
      <c r="N16" s="1"/>
      <c r="O16" s="1"/>
      <c r="P16" s="1"/>
      <c r="Q16" s="1"/>
      <c r="R16" s="1"/>
      <c r="S16" s="1"/>
      <c r="T16" s="1"/>
      <c r="U16" s="1"/>
      <c r="V16" s="1"/>
      <c r="W16" s="1"/>
      <c r="X16" s="1"/>
      <c r="Y16" s="1"/>
    </row>
    <row r="17" spans="1:25" x14ac:dyDescent="0.25">
      <c r="A17" s="1"/>
      <c r="B17" s="1"/>
      <c r="C17" s="1"/>
      <c r="D17" s="1"/>
      <c r="E17" s="1"/>
      <c r="F17" s="1"/>
      <c r="G17" s="1"/>
      <c r="H17" s="1"/>
      <c r="I17" s="1"/>
      <c r="J17" s="1"/>
      <c r="K17" s="1"/>
      <c r="L17" s="1"/>
      <c r="M17" s="1"/>
      <c r="N17" s="1"/>
      <c r="O17" s="1"/>
      <c r="P17" s="1"/>
      <c r="Q17" s="1"/>
      <c r="R17" s="1"/>
      <c r="S17" s="1"/>
      <c r="T17" s="1"/>
      <c r="U17" s="1"/>
      <c r="V17" s="1"/>
      <c r="W17" s="1"/>
      <c r="X17" s="1"/>
      <c r="Y17" s="1"/>
    </row>
    <row r="18" spans="1:25" ht="39.6" customHeight="1" x14ac:dyDescent="0.25">
      <c r="A18" s="98" t="s">
        <v>5924</v>
      </c>
      <c r="B18" s="98"/>
      <c r="C18" s="98"/>
      <c r="D18" s="98"/>
      <c r="E18" s="98"/>
      <c r="F18" s="98" t="str">
        <f ca="1">"Total distribués au 31/12/"&amp;YEAR(TODAY()-730)</f>
        <v>Total distribués au 31/12/2022</v>
      </c>
      <c r="G18" s="98"/>
      <c r="H18" s="98"/>
      <c r="I18" s="98"/>
      <c r="J18" s="98" t="str">
        <f ca="1">"Total distribués au 31/12/"&amp;YEAR(TODAY()-365)</f>
        <v>Total distribués au 31/12/2023</v>
      </c>
      <c r="K18" s="98"/>
      <c r="L18" s="98"/>
      <c r="M18" s="98"/>
      <c r="N18" s="98" t="str">
        <f ca="1">"Distribué sur l'année " &amp;YEAR(TODAY()-365)</f>
        <v>Distribué sur l'année 2023</v>
      </c>
      <c r="O18" s="98"/>
      <c r="P18" s="98"/>
      <c r="Q18" s="98"/>
      <c r="R18" s="1"/>
      <c r="S18" s="153" t="s">
        <v>6352</v>
      </c>
      <c r="T18" s="154"/>
      <c r="U18" s="155"/>
      <c r="V18" s="98" t="s">
        <v>6354</v>
      </c>
      <c r="W18" s="98"/>
      <c r="X18" s="98"/>
      <c r="Y18" s="98"/>
    </row>
    <row r="19" spans="1:25" ht="18" customHeight="1" x14ac:dyDescent="0.25">
      <c r="A19" s="149" t="s">
        <v>5920</v>
      </c>
      <c r="B19" s="149"/>
      <c r="C19" s="149"/>
      <c r="D19" s="149"/>
      <c r="E19" s="149"/>
      <c r="F19" s="125">
        <v>550</v>
      </c>
      <c r="G19" s="125"/>
      <c r="H19" s="125"/>
      <c r="I19" s="125"/>
      <c r="J19" s="125">
        <v>660</v>
      </c>
      <c r="K19" s="125"/>
      <c r="L19" s="125"/>
      <c r="M19" s="125"/>
      <c r="N19" s="129">
        <f>IF(J19="","",J19-F19)</f>
        <v>110</v>
      </c>
      <c r="O19" s="129"/>
      <c r="P19" s="129"/>
      <c r="Q19" s="129"/>
      <c r="R19" s="31"/>
      <c r="S19" s="150"/>
      <c r="T19" s="151"/>
      <c r="U19" s="152"/>
      <c r="V19" s="146"/>
      <c r="W19" s="146"/>
      <c r="X19" s="146"/>
      <c r="Y19" s="146"/>
    </row>
    <row r="20" spans="1:25" ht="18" customHeight="1" x14ac:dyDescent="0.25">
      <c r="A20" s="149" t="s">
        <v>5921</v>
      </c>
      <c r="B20" s="149"/>
      <c r="C20" s="149"/>
      <c r="D20" s="149"/>
      <c r="E20" s="149"/>
      <c r="F20" s="125">
        <v>550</v>
      </c>
      <c r="G20" s="125"/>
      <c r="H20" s="125"/>
      <c r="I20" s="125"/>
      <c r="J20" s="125"/>
      <c r="K20" s="125"/>
      <c r="L20" s="125"/>
      <c r="M20" s="125"/>
      <c r="N20" s="129" t="str">
        <f t="shared" ref="N20:N22" si="0">IF(J20="","",J20-F20)</f>
        <v/>
      </c>
      <c r="O20" s="129"/>
      <c r="P20" s="129"/>
      <c r="Q20" s="129"/>
      <c r="R20" s="31"/>
      <c r="S20" s="150"/>
      <c r="T20" s="151"/>
      <c r="U20" s="152"/>
      <c r="V20" s="146"/>
      <c r="W20" s="146"/>
      <c r="X20" s="146"/>
      <c r="Y20" s="146"/>
    </row>
    <row r="21" spans="1:25" ht="18" customHeight="1" x14ac:dyDescent="0.25">
      <c r="A21" s="149" t="s">
        <v>5922</v>
      </c>
      <c r="B21" s="149"/>
      <c r="C21" s="149"/>
      <c r="D21" s="149"/>
      <c r="E21" s="149"/>
      <c r="F21" s="125">
        <v>550</v>
      </c>
      <c r="G21" s="125"/>
      <c r="H21" s="125"/>
      <c r="I21" s="125"/>
      <c r="J21" s="125"/>
      <c r="K21" s="125"/>
      <c r="L21" s="125"/>
      <c r="M21" s="125"/>
      <c r="N21" s="129" t="str">
        <f t="shared" si="0"/>
        <v/>
      </c>
      <c r="O21" s="129"/>
      <c r="P21" s="129"/>
      <c r="Q21" s="129"/>
      <c r="R21" s="31"/>
      <c r="S21" s="150"/>
      <c r="T21" s="151"/>
      <c r="U21" s="152"/>
      <c r="V21" s="146"/>
      <c r="W21" s="146"/>
      <c r="X21" s="146"/>
      <c r="Y21" s="146"/>
    </row>
    <row r="22" spans="1:25" ht="18" customHeight="1" x14ac:dyDescent="0.25">
      <c r="A22" s="149" t="s">
        <v>5923</v>
      </c>
      <c r="B22" s="149"/>
      <c r="C22" s="149"/>
      <c r="D22" s="149"/>
      <c r="E22" s="149"/>
      <c r="F22" s="125"/>
      <c r="G22" s="125"/>
      <c r="H22" s="125"/>
      <c r="I22" s="125"/>
      <c r="J22" s="125"/>
      <c r="K22" s="125"/>
      <c r="L22" s="125"/>
      <c r="M22" s="125"/>
      <c r="N22" s="129" t="str">
        <f t="shared" si="0"/>
        <v/>
      </c>
      <c r="O22" s="129"/>
      <c r="P22" s="129"/>
      <c r="Q22" s="129"/>
      <c r="R22" s="31"/>
      <c r="S22" s="150"/>
      <c r="T22" s="151"/>
      <c r="U22" s="152"/>
      <c r="V22" s="146"/>
      <c r="W22" s="146"/>
      <c r="X22" s="146"/>
      <c r="Y22" s="146"/>
    </row>
    <row r="23" spans="1:25" x14ac:dyDescent="0.25">
      <c r="A23" s="1"/>
      <c r="B23" s="1"/>
      <c r="C23" s="1"/>
      <c r="D23" s="1"/>
      <c r="E23" s="1"/>
      <c r="F23" s="1"/>
      <c r="G23" s="1"/>
      <c r="H23" s="1"/>
      <c r="I23" s="1"/>
      <c r="J23" s="1"/>
      <c r="K23" s="1"/>
      <c r="L23" s="1"/>
      <c r="M23" s="1"/>
      <c r="N23" s="1"/>
      <c r="O23" s="1"/>
      <c r="P23" s="1"/>
      <c r="Q23" s="1"/>
      <c r="R23" s="1"/>
      <c r="S23" s="1"/>
      <c r="T23" s="1"/>
      <c r="U23" s="1"/>
      <c r="V23" s="1"/>
      <c r="W23" s="1"/>
      <c r="X23" s="1"/>
      <c r="Y23" s="1"/>
    </row>
    <row r="24" spans="1:25" x14ac:dyDescent="0.25">
      <c r="A24" s="16" t="s">
        <v>5952</v>
      </c>
      <c r="B24" s="1"/>
      <c r="C24" s="1"/>
      <c r="D24" s="1"/>
      <c r="E24" s="1"/>
      <c r="F24" s="1"/>
      <c r="G24" s="1"/>
      <c r="H24" s="1"/>
      <c r="I24" s="1"/>
      <c r="J24" s="1"/>
      <c r="K24" s="1"/>
      <c r="L24" s="1"/>
      <c r="M24" s="1"/>
      <c r="N24" s="1"/>
      <c r="O24" s="1"/>
      <c r="P24" s="1"/>
      <c r="Q24" s="1"/>
      <c r="R24" s="1"/>
      <c r="S24" s="1"/>
      <c r="T24" s="1"/>
      <c r="U24" s="1"/>
      <c r="V24" s="1"/>
      <c r="W24" s="1"/>
      <c r="X24" s="1"/>
      <c r="Y24" s="1"/>
    </row>
    <row r="25" spans="1:25" x14ac:dyDescent="0.25">
      <c r="A25" s="15"/>
      <c r="B25" s="1"/>
      <c r="C25" s="1"/>
      <c r="D25" s="1"/>
      <c r="E25" s="1"/>
      <c r="F25" s="1"/>
      <c r="G25" s="1"/>
      <c r="H25" s="1"/>
      <c r="I25" s="1"/>
      <c r="J25" s="1"/>
      <c r="K25" s="1"/>
      <c r="L25" s="1"/>
      <c r="M25" s="1"/>
      <c r="N25" s="1"/>
      <c r="O25" s="1"/>
      <c r="P25" s="1"/>
      <c r="Q25" s="1"/>
      <c r="R25" s="1"/>
      <c r="S25" s="1"/>
      <c r="T25" s="1"/>
      <c r="U25" s="1"/>
      <c r="V25" s="1"/>
      <c r="W25" s="1"/>
      <c r="X25" s="1"/>
      <c r="Y25" s="1"/>
    </row>
    <row r="26" spans="1:25" ht="50.1" customHeight="1" x14ac:dyDescent="0.25">
      <c r="A26" s="98" t="s">
        <v>5925</v>
      </c>
      <c r="B26" s="98"/>
      <c r="C26" s="98"/>
      <c r="D26" s="98"/>
      <c r="E26" s="98"/>
      <c r="F26" s="98"/>
      <c r="G26" s="98"/>
      <c r="H26" s="98" t="str">
        <f ca="1">"Total des foyers comptabilisés au 31/12/"&amp;YEAR(TODAY()-730)</f>
        <v>Total des foyers comptabilisés au 31/12/2022</v>
      </c>
      <c r="I26" s="98"/>
      <c r="J26" s="98"/>
      <c r="K26" s="98"/>
      <c r="L26" s="98"/>
      <c r="M26" s="98" t="str">
        <f ca="1">"Total de foyers comptabilisés au 31/12/"&amp;YEAR(TODAY()-365)</f>
        <v>Total de foyers comptabilisés au 31/12/2023</v>
      </c>
      <c r="N26" s="98"/>
      <c r="O26" s="98"/>
      <c r="P26" s="98"/>
      <c r="Q26" s="98"/>
      <c r="R26" s="1"/>
      <c r="S26" s="148" t="s">
        <v>6648</v>
      </c>
      <c r="T26" s="148"/>
      <c r="U26" s="148"/>
      <c r="V26" s="148"/>
      <c r="W26" s="1"/>
      <c r="X26" s="1"/>
      <c r="Y26" s="1"/>
    </row>
    <row r="27" spans="1:25" ht="18" customHeight="1" x14ac:dyDescent="0.25">
      <c r="A27" s="145"/>
      <c r="B27" s="145"/>
      <c r="C27" s="145"/>
      <c r="D27" s="145"/>
      <c r="E27" s="145"/>
      <c r="F27" s="145"/>
      <c r="G27" s="145"/>
      <c r="H27" s="125"/>
      <c r="I27" s="125"/>
      <c r="J27" s="125"/>
      <c r="K27" s="125"/>
      <c r="L27" s="125"/>
      <c r="M27" s="146"/>
      <c r="N27" s="146"/>
      <c r="O27" s="146"/>
      <c r="P27" s="146"/>
      <c r="Q27" s="146"/>
      <c r="R27" s="1"/>
      <c r="S27" s="147"/>
      <c r="T27" s="147"/>
      <c r="U27" s="147"/>
      <c r="V27" s="147"/>
      <c r="W27" s="1"/>
      <c r="X27" s="1"/>
      <c r="Y27" s="1"/>
    </row>
    <row r="28" spans="1:25" ht="18" customHeight="1" x14ac:dyDescent="0.25">
      <c r="A28" s="145"/>
      <c r="B28" s="145"/>
      <c r="C28" s="145"/>
      <c r="D28" s="145"/>
      <c r="E28" s="145"/>
      <c r="F28" s="145"/>
      <c r="G28" s="145"/>
      <c r="H28" s="125"/>
      <c r="I28" s="125"/>
      <c r="J28" s="125"/>
      <c r="K28" s="125"/>
      <c r="L28" s="125"/>
      <c r="M28" s="146"/>
      <c r="N28" s="146"/>
      <c r="O28" s="146"/>
      <c r="P28" s="146"/>
      <c r="Q28" s="146"/>
      <c r="R28" s="1"/>
      <c r="S28" s="147"/>
      <c r="T28" s="147"/>
      <c r="U28" s="147"/>
      <c r="V28" s="147"/>
      <c r="W28" s="1"/>
      <c r="X28" s="1"/>
      <c r="Y28" s="1"/>
    </row>
    <row r="29" spans="1:25" ht="18" customHeight="1" x14ac:dyDescent="0.25">
      <c r="A29" s="145"/>
      <c r="B29" s="145"/>
      <c r="C29" s="145"/>
      <c r="D29" s="145"/>
      <c r="E29" s="145"/>
      <c r="F29" s="145"/>
      <c r="G29" s="145"/>
      <c r="H29" s="125"/>
      <c r="I29" s="125"/>
      <c r="J29" s="125"/>
      <c r="K29" s="125"/>
      <c r="L29" s="125"/>
      <c r="M29" s="146"/>
      <c r="N29" s="146"/>
      <c r="O29" s="146"/>
      <c r="P29" s="146"/>
      <c r="Q29" s="146"/>
      <c r="R29" s="1"/>
      <c r="S29" s="147"/>
      <c r="T29" s="147"/>
      <c r="U29" s="147"/>
      <c r="V29" s="147"/>
      <c r="W29" s="1"/>
      <c r="X29" s="1"/>
      <c r="Y29" s="1"/>
    </row>
    <row r="30" spans="1:25" x14ac:dyDescent="0.25">
      <c r="A30" s="8" t="s">
        <v>5926</v>
      </c>
      <c r="B30" s="1"/>
      <c r="C30" s="1"/>
      <c r="D30" s="1"/>
      <c r="E30" s="1"/>
      <c r="F30" s="1"/>
      <c r="G30" s="1"/>
      <c r="H30" s="1"/>
      <c r="I30" s="1"/>
      <c r="J30" s="1"/>
      <c r="K30" s="1"/>
      <c r="L30" s="1"/>
      <c r="M30" s="1"/>
      <c r="N30" s="1"/>
      <c r="O30" s="1"/>
      <c r="P30" s="1"/>
      <c r="Q30" s="1"/>
      <c r="R30" s="1"/>
      <c r="S30" s="1"/>
      <c r="T30" s="1"/>
      <c r="U30" s="1"/>
      <c r="V30" s="1"/>
      <c r="W30" s="1"/>
      <c r="X30" s="1"/>
      <c r="Y30" s="1"/>
    </row>
    <row r="31" spans="1:25" x14ac:dyDescent="0.25">
      <c r="A31" s="1"/>
      <c r="B31" s="1"/>
      <c r="C31" s="1"/>
      <c r="D31" s="1"/>
      <c r="E31" s="1"/>
      <c r="F31" s="1"/>
      <c r="G31" s="1"/>
      <c r="H31" s="1"/>
      <c r="I31" s="1"/>
      <c r="J31" s="1"/>
      <c r="K31" s="1"/>
      <c r="L31" s="1"/>
      <c r="M31" s="1"/>
      <c r="N31" s="1"/>
      <c r="O31" s="1"/>
      <c r="P31" s="1"/>
      <c r="Q31" s="1"/>
      <c r="R31" s="1"/>
      <c r="S31" s="1"/>
      <c r="T31" s="1"/>
      <c r="U31" s="1"/>
      <c r="V31" s="1"/>
      <c r="W31" s="1"/>
      <c r="X31" s="1"/>
      <c r="Y31" s="1"/>
    </row>
    <row r="32" spans="1:25" x14ac:dyDescent="0.25">
      <c r="A32" s="1"/>
      <c r="B32" s="1"/>
      <c r="C32" s="1"/>
      <c r="D32" s="1"/>
      <c r="E32" s="1"/>
      <c r="F32" s="1"/>
      <c r="G32" s="1"/>
      <c r="H32" s="1"/>
      <c r="I32" s="1"/>
      <c r="J32" s="1"/>
      <c r="K32" s="1"/>
      <c r="L32" s="1"/>
      <c r="M32" s="1"/>
      <c r="N32" s="1"/>
      <c r="O32" s="1"/>
      <c r="P32" s="1"/>
      <c r="Q32" s="1"/>
      <c r="R32" s="1"/>
      <c r="S32" s="1"/>
      <c r="T32" s="1"/>
      <c r="U32" s="1"/>
      <c r="V32" s="1"/>
      <c r="W32" s="1"/>
      <c r="X32" s="1"/>
      <c r="Y32" s="1"/>
    </row>
    <row r="33" spans="1:25" ht="14.4" x14ac:dyDescent="0.25">
      <c r="A33" s="122" t="s">
        <v>5950</v>
      </c>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row>
    <row r="34" spans="1:25" x14ac:dyDescent="0.25">
      <c r="A34" s="1"/>
      <c r="B34" s="1"/>
      <c r="C34" s="1"/>
      <c r="D34" s="1"/>
      <c r="E34" s="1"/>
      <c r="F34" s="1"/>
      <c r="G34" s="1"/>
      <c r="H34" s="1"/>
      <c r="I34" s="1"/>
      <c r="J34" s="1"/>
      <c r="K34" s="1"/>
      <c r="L34" s="1"/>
      <c r="M34" s="1"/>
      <c r="N34" s="1"/>
      <c r="O34" s="1"/>
      <c r="P34" s="1"/>
      <c r="Q34" s="1"/>
      <c r="R34" s="1"/>
      <c r="S34" s="1"/>
      <c r="T34" s="1"/>
      <c r="U34" s="1"/>
      <c r="V34" s="1"/>
      <c r="W34" s="1"/>
      <c r="X34" s="1"/>
      <c r="Y34" s="1"/>
    </row>
    <row r="35" spans="1:25" x14ac:dyDescent="0.25">
      <c r="A35" s="16" t="s">
        <v>5954</v>
      </c>
      <c r="B35" s="1"/>
      <c r="C35" s="1"/>
      <c r="D35" s="1"/>
      <c r="E35" s="1"/>
      <c r="F35" s="1"/>
      <c r="G35" s="1"/>
      <c r="H35" s="1"/>
      <c r="I35" s="1"/>
      <c r="J35" s="1"/>
      <c r="K35" s="18"/>
      <c r="L35" s="130">
        <v>44713</v>
      </c>
      <c r="M35" s="130"/>
      <c r="N35" s="130"/>
      <c r="O35" s="81" t="s">
        <v>6585</v>
      </c>
      <c r="P35" s="18"/>
      <c r="Q35" s="1"/>
      <c r="R35" s="1"/>
      <c r="S35" s="1"/>
      <c r="T35" s="1"/>
      <c r="U35" s="1"/>
      <c r="V35" s="1"/>
      <c r="W35" s="1"/>
      <c r="X35" s="1"/>
      <c r="Y35" s="1"/>
    </row>
    <row r="36" spans="1:25" x14ac:dyDescent="0.25">
      <c r="A36" s="1"/>
      <c r="B36" s="1"/>
      <c r="C36" s="1"/>
      <c r="D36" s="1"/>
      <c r="E36" s="1"/>
      <c r="F36" s="1"/>
      <c r="G36" s="1"/>
      <c r="H36" s="1"/>
      <c r="I36" s="1"/>
      <c r="J36" s="1"/>
      <c r="K36" s="1"/>
      <c r="L36" s="1"/>
      <c r="M36" s="1"/>
      <c r="N36" s="1"/>
      <c r="O36" s="1"/>
      <c r="P36" s="1"/>
      <c r="Q36" s="1"/>
      <c r="R36" s="1"/>
      <c r="S36" s="1"/>
      <c r="T36" s="1"/>
      <c r="U36" s="1"/>
      <c r="V36" s="1"/>
      <c r="W36" s="1"/>
      <c r="X36" s="1"/>
      <c r="Y36" s="1"/>
    </row>
    <row r="37" spans="1:25" x14ac:dyDescent="0.25">
      <c r="A37" s="16" t="s">
        <v>5956</v>
      </c>
      <c r="B37" s="1"/>
      <c r="C37" s="1"/>
      <c r="D37" s="1"/>
      <c r="E37" s="1"/>
      <c r="F37" s="1"/>
      <c r="G37" s="1"/>
      <c r="H37" s="1"/>
      <c r="I37" s="1"/>
      <c r="J37" s="1"/>
      <c r="K37" s="1"/>
      <c r="L37" s="1"/>
      <c r="M37" s="1"/>
      <c r="N37" s="1"/>
      <c r="O37" s="1"/>
      <c r="P37" s="1"/>
      <c r="Q37" s="1"/>
      <c r="R37" s="1"/>
      <c r="S37" s="1"/>
      <c r="T37" s="1"/>
      <c r="U37" s="1"/>
      <c r="V37" s="1"/>
      <c r="W37" s="1"/>
      <c r="X37" s="1"/>
      <c r="Y37" s="1"/>
    </row>
    <row r="38" spans="1:25" x14ac:dyDescent="0.25">
      <c r="A38" s="1"/>
      <c r="B38" s="1"/>
      <c r="C38" s="1"/>
      <c r="D38" s="1"/>
      <c r="E38" s="1"/>
      <c r="F38" s="1"/>
      <c r="G38" s="1"/>
      <c r="H38" s="1"/>
      <c r="I38" s="1"/>
      <c r="J38" s="1"/>
      <c r="K38" s="1"/>
      <c r="L38" s="1"/>
      <c r="M38" s="1"/>
      <c r="N38" s="1"/>
      <c r="O38" s="1"/>
      <c r="P38" s="1"/>
      <c r="Q38" s="1"/>
      <c r="R38" s="1"/>
      <c r="S38" s="1"/>
      <c r="T38" s="1"/>
      <c r="U38" s="1"/>
      <c r="V38" s="1"/>
      <c r="W38" s="1"/>
      <c r="X38" s="1"/>
      <c r="Y38" s="1"/>
    </row>
    <row r="39" spans="1:25" ht="27" customHeight="1" x14ac:dyDescent="0.25">
      <c r="A39" s="1"/>
      <c r="B39" s="1"/>
      <c r="C39" s="1"/>
      <c r="D39" s="1"/>
      <c r="E39" s="1"/>
      <c r="F39" s="1"/>
      <c r="G39" s="1"/>
      <c r="H39" s="98" t="str">
        <f ca="1">"Total au 31/12/"&amp;YEAR(TODAY()-730)</f>
        <v>Total au 31/12/2022</v>
      </c>
      <c r="I39" s="98"/>
      <c r="J39" s="98"/>
      <c r="K39" s="98"/>
      <c r="L39" s="98" t="str">
        <f ca="1">"Total au 31/12/"&amp;YEAR(TODAY()-365)</f>
        <v>Total au 31/12/2023</v>
      </c>
      <c r="M39" s="98"/>
      <c r="N39" s="98"/>
      <c r="O39" s="98"/>
      <c r="P39" s="98" t="str">
        <f ca="1">"Total sur l'année " &amp;YEAR(TODAY()-365)</f>
        <v>Total sur l'année 2023</v>
      </c>
      <c r="Q39" s="98"/>
      <c r="R39" s="98"/>
      <c r="S39" s="98"/>
      <c r="T39" s="139" t="s">
        <v>6353</v>
      </c>
      <c r="U39" s="140"/>
      <c r="V39" s="140"/>
      <c r="W39" s="141"/>
      <c r="X39" s="1"/>
      <c r="Y39" s="1"/>
    </row>
    <row r="40" spans="1:25" ht="18" customHeight="1" x14ac:dyDescent="0.25">
      <c r="A40" s="124" t="s">
        <v>5927</v>
      </c>
      <c r="B40" s="124"/>
      <c r="C40" s="124"/>
      <c r="D40" s="124"/>
      <c r="E40" s="124"/>
      <c r="F40" s="124"/>
      <c r="G40" s="124"/>
      <c r="H40" s="125">
        <v>5</v>
      </c>
      <c r="I40" s="125"/>
      <c r="J40" s="125"/>
      <c r="K40" s="125"/>
      <c r="L40" s="125">
        <v>10</v>
      </c>
      <c r="M40" s="125"/>
      <c r="N40" s="125"/>
      <c r="O40" s="125"/>
      <c r="P40" s="129">
        <f>IF(L40="","",L40-H40)</f>
        <v>5</v>
      </c>
      <c r="Q40" s="129"/>
      <c r="R40" s="129"/>
      <c r="S40" s="129"/>
      <c r="T40" s="142"/>
      <c r="U40" s="143"/>
      <c r="V40" s="143"/>
      <c r="W40" s="144"/>
      <c r="X40" s="1"/>
      <c r="Y40" s="1"/>
    </row>
    <row r="41" spans="1:25" ht="16.2" customHeight="1" x14ac:dyDescent="0.25">
      <c r="A41" s="124" t="s">
        <v>5928</v>
      </c>
      <c r="B41" s="124"/>
      <c r="C41" s="124"/>
      <c r="D41" s="124"/>
      <c r="E41" s="124"/>
      <c r="F41" s="124"/>
      <c r="G41" s="124"/>
      <c r="H41" s="125">
        <v>112</v>
      </c>
      <c r="I41" s="125"/>
      <c r="J41" s="125"/>
      <c r="K41" s="125"/>
      <c r="L41" s="125">
        <v>230</v>
      </c>
      <c r="M41" s="125"/>
      <c r="N41" s="125"/>
      <c r="O41" s="125"/>
      <c r="P41" s="129">
        <f>IF(L41="","",L41-H41)</f>
        <v>118</v>
      </c>
      <c r="Q41" s="129"/>
      <c r="R41" s="129"/>
      <c r="S41" s="129"/>
      <c r="T41" s="133"/>
      <c r="U41" s="134"/>
      <c r="V41" s="134"/>
      <c r="W41" s="135"/>
      <c r="X41" s="1"/>
      <c r="Y41" s="1"/>
    </row>
    <row r="42" spans="1:25" ht="18" customHeight="1" x14ac:dyDescent="0.25">
      <c r="A42" s="124" t="s">
        <v>6351</v>
      </c>
      <c r="B42" s="124"/>
      <c r="C42" s="124"/>
      <c r="D42" s="124"/>
      <c r="E42" s="124"/>
      <c r="F42" s="124"/>
      <c r="G42" s="124"/>
      <c r="H42" s="125">
        <v>250</v>
      </c>
      <c r="I42" s="125"/>
      <c r="J42" s="125"/>
      <c r="K42" s="125"/>
      <c r="L42" s="125"/>
      <c r="M42" s="125"/>
      <c r="N42" s="125"/>
      <c r="O42" s="125"/>
      <c r="P42" s="129" t="str">
        <f>IF(L42="","",L42-H42)</f>
        <v/>
      </c>
      <c r="Q42" s="129"/>
      <c r="R42" s="129"/>
      <c r="S42" s="129"/>
      <c r="T42" s="136"/>
      <c r="U42" s="137"/>
      <c r="V42" s="137"/>
      <c r="W42" s="138"/>
      <c r="X42" s="1"/>
      <c r="Y42" s="1"/>
    </row>
    <row r="43" spans="1:25" ht="25.2"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row>
    <row r="44" spans="1:25" x14ac:dyDescent="0.25">
      <c r="A44" s="16" t="s">
        <v>5955</v>
      </c>
      <c r="B44" s="1"/>
      <c r="C44" s="1"/>
      <c r="D44" s="1"/>
      <c r="E44" s="1"/>
      <c r="F44" s="1"/>
      <c r="G44" s="1"/>
      <c r="H44" s="1"/>
      <c r="I44" s="1"/>
      <c r="J44" s="1"/>
      <c r="K44" s="1"/>
      <c r="L44" s="1"/>
      <c r="M44" s="1"/>
      <c r="N44" s="1"/>
      <c r="O44" s="1"/>
      <c r="P44" s="1"/>
      <c r="Q44" s="1"/>
      <c r="R44" s="1"/>
      <c r="S44" s="1"/>
      <c r="T44" s="1"/>
      <c r="U44" s="1"/>
      <c r="V44" s="1"/>
      <c r="W44" s="1"/>
      <c r="X44" s="1"/>
      <c r="Y44" s="1"/>
    </row>
    <row r="45" spans="1:25" ht="13.95" customHeight="1" x14ac:dyDescent="0.25">
      <c r="A45" s="1"/>
      <c r="B45" s="1"/>
      <c r="C45" s="1"/>
      <c r="D45" s="1"/>
      <c r="E45" s="1"/>
      <c r="F45" s="1"/>
      <c r="G45" s="1"/>
      <c r="H45" s="98" t="str">
        <f ca="1">"En "&amp;YEAR(TODAY()-730)</f>
        <v>En 2022</v>
      </c>
      <c r="I45" s="98"/>
      <c r="J45" s="98"/>
      <c r="K45" s="98"/>
      <c r="L45" s="98" t="str">
        <f ca="1">"En "&amp;YEAR(TODAY()-365)</f>
        <v>En 2023</v>
      </c>
      <c r="M45" s="98"/>
      <c r="N45" s="98"/>
      <c r="O45" s="98"/>
      <c r="P45" s="1"/>
      <c r="Q45" s="1"/>
      <c r="R45" s="1"/>
      <c r="S45" s="1"/>
      <c r="T45" s="1"/>
      <c r="U45" s="1"/>
      <c r="V45" s="1"/>
      <c r="W45" s="1"/>
      <c r="X45" s="1"/>
      <c r="Y45" s="1"/>
    </row>
    <row r="46" spans="1:25" x14ac:dyDescent="0.25">
      <c r="A46" s="131" t="s">
        <v>5929</v>
      </c>
      <c r="B46" s="131"/>
      <c r="C46" s="131"/>
      <c r="D46" s="131"/>
      <c r="E46" s="131"/>
      <c r="F46" s="131"/>
      <c r="G46" s="131"/>
      <c r="H46" s="132"/>
      <c r="I46" s="132"/>
      <c r="J46" s="132"/>
      <c r="K46" s="132"/>
      <c r="L46" s="132"/>
      <c r="M46" s="132"/>
      <c r="N46" s="132"/>
      <c r="O46" s="132"/>
      <c r="P46" s="1"/>
      <c r="Q46" s="1"/>
      <c r="R46" s="1"/>
      <c r="S46" s="1"/>
      <c r="T46" s="1"/>
      <c r="U46" s="1"/>
      <c r="V46" s="1"/>
      <c r="W46" s="1"/>
      <c r="X46" s="1"/>
      <c r="Y46" s="1"/>
    </row>
    <row r="47" spans="1:25" x14ac:dyDescent="0.25">
      <c r="A47" s="1"/>
      <c r="B47" s="1"/>
      <c r="C47" s="1"/>
      <c r="D47" s="1"/>
      <c r="E47" s="1"/>
      <c r="F47" s="1"/>
      <c r="G47" s="1"/>
      <c r="H47" s="1"/>
      <c r="I47" s="1"/>
      <c r="J47" s="1"/>
      <c r="K47" s="1"/>
      <c r="L47" s="1"/>
      <c r="M47" s="1"/>
      <c r="N47" s="1"/>
      <c r="O47" s="1"/>
      <c r="P47" s="1"/>
      <c r="Q47" s="1"/>
      <c r="R47" s="1"/>
      <c r="S47" s="1"/>
      <c r="T47" s="1"/>
      <c r="U47" s="1"/>
      <c r="V47" s="1"/>
      <c r="W47" s="1"/>
      <c r="X47" s="1"/>
      <c r="Y47" s="1"/>
    </row>
    <row r="48" spans="1:25" x14ac:dyDescent="0.25">
      <c r="A48" s="1"/>
      <c r="B48" s="1"/>
      <c r="C48" s="1"/>
      <c r="D48" s="1"/>
      <c r="E48" s="1"/>
      <c r="F48" s="1"/>
      <c r="G48" s="1"/>
      <c r="H48" s="1"/>
      <c r="I48" s="1"/>
      <c r="J48" s="1"/>
      <c r="K48" s="1"/>
      <c r="L48" s="1"/>
      <c r="M48" s="1"/>
      <c r="N48" s="1"/>
      <c r="O48" s="1"/>
      <c r="P48" s="1"/>
      <c r="Q48" s="1"/>
      <c r="R48" s="1"/>
      <c r="S48" s="1"/>
      <c r="T48" s="1"/>
      <c r="U48" s="1"/>
      <c r="V48" s="1"/>
      <c r="W48" s="1"/>
      <c r="X48" s="1"/>
      <c r="Y48" s="1"/>
    </row>
    <row r="49" spans="1:25" ht="14.4" x14ac:dyDescent="0.25">
      <c r="A49" s="122" t="s">
        <v>5958</v>
      </c>
      <c r="B49" s="122"/>
      <c r="C49" s="122"/>
      <c r="D49" s="122"/>
      <c r="E49" s="122"/>
      <c r="F49" s="122"/>
      <c r="G49" s="122"/>
      <c r="H49" s="122"/>
      <c r="I49" s="122"/>
      <c r="J49" s="122"/>
      <c r="K49" s="122"/>
      <c r="L49" s="122"/>
      <c r="M49" s="122"/>
      <c r="N49" s="122"/>
      <c r="O49" s="122"/>
      <c r="P49" s="122"/>
      <c r="Q49" s="122"/>
      <c r="R49" s="122"/>
      <c r="S49" s="122"/>
      <c r="T49" s="122"/>
      <c r="U49" s="123"/>
      <c r="V49" s="123"/>
      <c r="W49" s="123"/>
      <c r="X49" s="123"/>
      <c r="Y49" s="123"/>
    </row>
    <row r="50" spans="1:25" x14ac:dyDescent="0.25">
      <c r="A50" s="1"/>
      <c r="B50" s="1"/>
      <c r="C50" s="1"/>
      <c r="D50" s="1"/>
      <c r="E50" s="1"/>
      <c r="F50" s="1"/>
      <c r="G50" s="1"/>
      <c r="H50" s="1"/>
      <c r="I50" s="1"/>
      <c r="J50" s="1"/>
      <c r="K50" s="1"/>
      <c r="L50" s="1"/>
      <c r="M50" s="1"/>
      <c r="N50" s="1"/>
      <c r="O50" s="1"/>
      <c r="P50" s="1"/>
      <c r="Q50" s="1"/>
      <c r="R50" s="1"/>
      <c r="S50" s="1"/>
      <c r="T50" s="1"/>
      <c r="U50" s="1"/>
      <c r="V50" s="1"/>
      <c r="W50" s="1"/>
      <c r="X50" s="1"/>
      <c r="Y50" s="1"/>
    </row>
    <row r="51" spans="1:25" x14ac:dyDescent="0.25">
      <c r="A51" s="16" t="s">
        <v>5957</v>
      </c>
      <c r="B51" s="1"/>
      <c r="C51" s="1"/>
      <c r="D51" s="1"/>
      <c r="E51" s="1"/>
      <c r="F51" s="1"/>
      <c r="G51" s="1"/>
      <c r="H51" s="1"/>
      <c r="I51" s="1"/>
      <c r="J51" s="1"/>
      <c r="K51" s="1"/>
      <c r="L51" s="1"/>
      <c r="M51" s="18"/>
      <c r="N51" s="130">
        <v>44835</v>
      </c>
      <c r="O51" s="130"/>
      <c r="P51" s="130"/>
      <c r="Q51" s="18"/>
      <c r="R51" s="18"/>
      <c r="S51" s="18"/>
      <c r="T51" s="1"/>
      <c r="U51" s="1"/>
      <c r="V51" s="1"/>
      <c r="W51" s="1"/>
      <c r="X51" s="1"/>
      <c r="Y51" s="1"/>
    </row>
    <row r="52" spans="1:25" x14ac:dyDescent="0.25">
      <c r="A52" s="1"/>
      <c r="B52" s="1"/>
      <c r="C52" s="1"/>
      <c r="D52" s="1"/>
      <c r="E52" s="1"/>
      <c r="F52" s="1"/>
      <c r="G52" s="1"/>
      <c r="H52" s="1"/>
      <c r="I52" s="1"/>
      <c r="J52" s="1"/>
      <c r="K52" s="1"/>
      <c r="L52" s="1"/>
      <c r="M52" s="1"/>
      <c r="N52" s="1"/>
      <c r="O52" s="1"/>
      <c r="P52" s="1"/>
      <c r="Q52" s="1"/>
      <c r="R52" s="1"/>
      <c r="S52" s="1"/>
      <c r="T52" s="1"/>
      <c r="U52" s="1"/>
      <c r="V52" s="1"/>
      <c r="W52" s="1"/>
      <c r="X52" s="1"/>
      <c r="Y52" s="1"/>
    </row>
    <row r="53" spans="1:25" x14ac:dyDescent="0.25">
      <c r="A53" s="16" t="s">
        <v>5959</v>
      </c>
      <c r="B53" s="1"/>
      <c r="C53" s="1"/>
      <c r="D53" s="1"/>
      <c r="E53" s="1"/>
      <c r="F53" s="1"/>
      <c r="G53" s="1"/>
      <c r="H53" s="1"/>
      <c r="I53" s="1"/>
      <c r="J53" s="1"/>
      <c r="K53" s="1"/>
      <c r="L53" s="1"/>
      <c r="M53" s="1"/>
      <c r="N53" s="1"/>
      <c r="O53" s="1"/>
      <c r="P53" s="1"/>
      <c r="Q53" s="1"/>
      <c r="R53" s="1"/>
      <c r="S53" s="1"/>
      <c r="T53" s="1"/>
      <c r="U53" s="1"/>
      <c r="V53" s="1"/>
      <c r="W53" s="1"/>
      <c r="X53" s="1"/>
      <c r="Y53" s="1"/>
    </row>
    <row r="54" spans="1:25" x14ac:dyDescent="0.25">
      <c r="A54" s="1"/>
      <c r="B54" s="1"/>
      <c r="C54" s="1"/>
      <c r="D54" s="1"/>
      <c r="E54" s="1"/>
      <c r="F54" s="1"/>
      <c r="G54" s="1"/>
      <c r="H54" s="1"/>
      <c r="I54" s="1"/>
      <c r="J54" s="1"/>
      <c r="K54" s="1"/>
      <c r="L54" s="1"/>
      <c r="M54" s="1"/>
      <c r="N54" s="1"/>
      <c r="O54" s="1"/>
      <c r="P54" s="1"/>
      <c r="Q54" s="1"/>
      <c r="R54" s="1"/>
      <c r="S54" s="1"/>
      <c r="T54" s="1"/>
      <c r="U54" s="1"/>
      <c r="V54" s="1"/>
      <c r="W54" s="1"/>
      <c r="X54" s="1"/>
      <c r="Y54" s="1"/>
    </row>
    <row r="55" spans="1:25" ht="27" customHeight="1" x14ac:dyDescent="0.25">
      <c r="A55" s="1"/>
      <c r="B55" s="1"/>
      <c r="C55" s="1"/>
      <c r="D55" s="1"/>
      <c r="E55" s="1"/>
      <c r="F55" s="1"/>
      <c r="G55" s="1"/>
      <c r="H55" s="98" t="str">
        <f ca="1">"Total au 31/12/"&amp;YEAR(TODAY()-730)</f>
        <v>Total au 31/12/2022</v>
      </c>
      <c r="I55" s="98"/>
      <c r="J55" s="98"/>
      <c r="K55" s="98"/>
      <c r="L55" s="98" t="str">
        <f ca="1">"Total au 31/12/"&amp;YEAR(TODAY()-365)</f>
        <v>Total au 31/12/2023</v>
      </c>
      <c r="M55" s="98"/>
      <c r="N55" s="98"/>
      <c r="O55" s="98"/>
      <c r="P55" s="98" t="str">
        <f ca="1">"Total sur l'année " &amp;YEAR(TODAY()-365)</f>
        <v>Total sur l'année 2023</v>
      </c>
      <c r="Q55" s="98"/>
      <c r="R55" s="98"/>
      <c r="S55" s="98"/>
      <c r="T55" s="1"/>
      <c r="U55" s="1"/>
      <c r="V55" s="1"/>
      <c r="W55" s="1"/>
      <c r="X55" s="1"/>
      <c r="Y55" s="1"/>
    </row>
    <row r="56" spans="1:25" ht="18" customHeight="1" x14ac:dyDescent="0.25">
      <c r="A56" s="124" t="s">
        <v>5930</v>
      </c>
      <c r="B56" s="124"/>
      <c r="C56" s="124"/>
      <c r="D56" s="124"/>
      <c r="E56" s="124"/>
      <c r="F56" s="124"/>
      <c r="G56" s="124"/>
      <c r="H56" s="125">
        <v>4</v>
      </c>
      <c r="I56" s="125"/>
      <c r="J56" s="125"/>
      <c r="K56" s="125"/>
      <c r="L56" s="125"/>
      <c r="M56" s="125"/>
      <c r="N56" s="125"/>
      <c r="O56" s="125"/>
      <c r="P56" s="129" t="str">
        <f>IF(L56="","",L56-H56)</f>
        <v/>
      </c>
      <c r="Q56" s="129"/>
      <c r="R56" s="129"/>
      <c r="S56" s="129"/>
      <c r="T56" s="1"/>
      <c r="U56" s="1"/>
      <c r="V56" s="1"/>
      <c r="W56" s="1"/>
      <c r="X56" s="1"/>
      <c r="Y56" s="1"/>
    </row>
    <row r="57" spans="1:25" ht="18" customHeight="1" x14ac:dyDescent="0.25">
      <c r="A57" s="124" t="s">
        <v>5931</v>
      </c>
      <c r="B57" s="124"/>
      <c r="C57" s="124"/>
      <c r="D57" s="124"/>
      <c r="E57" s="124"/>
      <c r="F57" s="124"/>
      <c r="G57" s="124"/>
      <c r="H57" s="125">
        <v>12</v>
      </c>
      <c r="I57" s="125"/>
      <c r="J57" s="125"/>
      <c r="K57" s="125"/>
      <c r="L57" s="125"/>
      <c r="M57" s="125"/>
      <c r="N57" s="125"/>
      <c r="O57" s="125"/>
      <c r="P57" s="129" t="str">
        <f>IF(L57="","",L57-H57)</f>
        <v/>
      </c>
      <c r="Q57" s="129"/>
      <c r="R57" s="129"/>
      <c r="S57" s="129"/>
      <c r="T57" s="1"/>
      <c r="U57" s="1"/>
      <c r="V57" s="1"/>
      <c r="W57" s="1"/>
      <c r="X57" s="1"/>
      <c r="Y57" s="1"/>
    </row>
    <row r="58" spans="1:25" x14ac:dyDescent="0.25">
      <c r="A58" s="1"/>
      <c r="B58" s="1"/>
      <c r="C58" s="1"/>
      <c r="D58" s="1"/>
      <c r="E58" s="1"/>
      <c r="F58" s="1"/>
      <c r="G58" s="1"/>
      <c r="H58" s="1"/>
      <c r="I58" s="1"/>
      <c r="J58" s="1"/>
      <c r="K58" s="1"/>
      <c r="L58" s="1"/>
      <c r="M58" s="1"/>
      <c r="N58" s="1"/>
      <c r="O58" s="1"/>
      <c r="P58" s="1"/>
      <c r="Q58" s="1"/>
      <c r="R58" s="1"/>
      <c r="S58" s="1"/>
      <c r="T58" s="1"/>
      <c r="U58" s="1"/>
      <c r="V58" s="1"/>
      <c r="W58" s="1"/>
      <c r="X58" s="1"/>
      <c r="Y58" s="1"/>
    </row>
    <row r="59" spans="1:25" x14ac:dyDescent="0.25">
      <c r="A59" s="16" t="s">
        <v>5960</v>
      </c>
      <c r="B59" s="1"/>
      <c r="C59" s="1"/>
      <c r="D59" s="1"/>
      <c r="E59" s="1"/>
      <c r="F59" s="1"/>
      <c r="G59" s="1"/>
      <c r="H59" s="1"/>
      <c r="I59" s="1"/>
      <c r="J59" s="1"/>
      <c r="K59" s="1"/>
      <c r="L59" s="1"/>
      <c r="M59" s="1"/>
      <c r="N59" s="1"/>
      <c r="O59" s="1"/>
      <c r="P59" s="1"/>
      <c r="Q59" s="1"/>
      <c r="R59" s="1"/>
      <c r="S59" s="1"/>
      <c r="T59" s="1"/>
      <c r="U59" s="1"/>
      <c r="V59" s="1"/>
      <c r="W59" s="1"/>
      <c r="X59" s="1"/>
      <c r="Y59" s="1"/>
    </row>
    <row r="60" spans="1:25" ht="13.8" x14ac:dyDescent="0.25">
      <c r="A60" s="1"/>
      <c r="B60" s="1"/>
      <c r="C60" s="1"/>
      <c r="D60" s="1"/>
      <c r="E60" s="1"/>
      <c r="F60" s="1"/>
      <c r="G60" s="1"/>
      <c r="H60" s="98" t="str">
        <f ca="1">"En "&amp;YEAR(TODAY()-730)</f>
        <v>En 2022</v>
      </c>
      <c r="I60" s="98"/>
      <c r="J60" s="98"/>
      <c r="K60" s="98"/>
      <c r="L60" s="98" t="str">
        <f ca="1">"En "&amp;YEAR(TODAY()-365)</f>
        <v>En 2023</v>
      </c>
      <c r="M60" s="98"/>
      <c r="N60" s="98"/>
      <c r="O60" s="98"/>
      <c r="P60" s="1"/>
      <c r="Q60" s="1"/>
      <c r="R60" s="1"/>
      <c r="S60" s="1"/>
      <c r="T60" s="1"/>
      <c r="U60" s="1"/>
      <c r="V60" s="1"/>
      <c r="W60" s="1"/>
      <c r="X60" s="1"/>
      <c r="Y60" s="1"/>
    </row>
    <row r="61" spans="1:25" ht="18" customHeight="1" x14ac:dyDescent="0.25">
      <c r="A61" s="124" t="s">
        <v>5929</v>
      </c>
      <c r="B61" s="124"/>
      <c r="C61" s="124"/>
      <c r="D61" s="124"/>
      <c r="E61" s="124"/>
      <c r="F61" s="124"/>
      <c r="G61" s="124"/>
      <c r="H61" s="128"/>
      <c r="I61" s="128"/>
      <c r="J61" s="128"/>
      <c r="K61" s="128"/>
      <c r="L61" s="128"/>
      <c r="M61" s="128"/>
      <c r="N61" s="128"/>
      <c r="O61" s="128"/>
      <c r="P61" s="1"/>
      <c r="Q61" s="1"/>
      <c r="R61" s="1"/>
      <c r="S61" s="1"/>
      <c r="T61" s="1"/>
      <c r="U61" s="1"/>
      <c r="V61" s="1"/>
      <c r="W61" s="1"/>
      <c r="X61" s="1"/>
      <c r="Y61" s="1"/>
    </row>
    <row r="62" spans="1:25" x14ac:dyDescent="0.25">
      <c r="A62" s="1"/>
      <c r="B62" s="1"/>
      <c r="C62" s="1"/>
      <c r="D62" s="1"/>
      <c r="E62" s="1"/>
      <c r="F62" s="1"/>
      <c r="G62" s="1"/>
      <c r="H62" s="1"/>
      <c r="I62" s="1"/>
      <c r="J62" s="1"/>
      <c r="K62" s="1"/>
      <c r="L62" s="1"/>
      <c r="M62" s="1"/>
      <c r="N62" s="1"/>
      <c r="O62" s="1"/>
      <c r="P62" s="1"/>
      <c r="Q62" s="1"/>
      <c r="R62" s="1"/>
      <c r="S62" s="1"/>
      <c r="T62" s="1"/>
      <c r="U62" s="1"/>
      <c r="V62" s="1"/>
      <c r="W62" s="1"/>
      <c r="X62" s="1"/>
      <c r="Y62" s="1"/>
    </row>
    <row r="63" spans="1:25" x14ac:dyDescent="0.25">
      <c r="A63" s="1"/>
      <c r="B63" s="1"/>
      <c r="C63" s="1"/>
      <c r="D63" s="1"/>
      <c r="E63" s="1"/>
      <c r="F63" s="1"/>
      <c r="G63" s="1"/>
      <c r="H63" s="1"/>
      <c r="I63" s="1"/>
      <c r="J63" s="1"/>
      <c r="K63" s="1"/>
      <c r="L63" s="1"/>
      <c r="M63" s="1"/>
      <c r="N63" s="1"/>
      <c r="O63" s="1"/>
      <c r="P63" s="1"/>
      <c r="Q63" s="1"/>
      <c r="R63" s="1"/>
      <c r="S63" s="1"/>
      <c r="T63" s="1"/>
      <c r="U63" s="1"/>
      <c r="V63" s="1"/>
      <c r="W63" s="1"/>
      <c r="X63" s="1"/>
      <c r="Y63" s="1"/>
    </row>
    <row r="64" spans="1:25" x14ac:dyDescent="0.25">
      <c r="A64" s="16" t="s">
        <v>5961</v>
      </c>
      <c r="B64" s="1"/>
      <c r="C64" s="1"/>
      <c r="D64" s="1"/>
      <c r="E64" s="1"/>
      <c r="F64" s="1"/>
      <c r="G64" s="1"/>
      <c r="H64" s="1"/>
      <c r="I64" s="1"/>
      <c r="J64" s="1"/>
      <c r="K64" s="1"/>
      <c r="L64" s="1"/>
      <c r="M64" s="1"/>
      <c r="N64" s="1"/>
      <c r="O64" s="1"/>
      <c r="P64" s="1"/>
      <c r="Q64" s="1"/>
      <c r="R64" s="1"/>
      <c r="S64" s="1"/>
      <c r="T64" s="1"/>
      <c r="U64" s="1"/>
      <c r="V64" s="1"/>
      <c r="W64" s="1"/>
      <c r="X64" s="1"/>
      <c r="Y64" s="1"/>
    </row>
    <row r="65" spans="1:97" x14ac:dyDescent="0.25">
      <c r="A65" s="1"/>
      <c r="B65" s="1"/>
      <c r="C65" s="1"/>
      <c r="D65" s="1"/>
      <c r="E65" s="1"/>
      <c r="F65" s="1"/>
      <c r="G65" s="1"/>
      <c r="H65" s="1"/>
      <c r="I65" s="1"/>
      <c r="J65" s="1"/>
      <c r="K65" s="1"/>
      <c r="L65" s="1"/>
      <c r="M65" s="1"/>
      <c r="N65" s="1"/>
      <c r="O65" s="1"/>
      <c r="P65" s="1"/>
      <c r="Q65" s="1"/>
      <c r="R65" s="1"/>
      <c r="S65" s="1"/>
      <c r="T65" s="1"/>
      <c r="U65" s="1"/>
      <c r="V65" s="1"/>
      <c r="W65" s="1"/>
      <c r="X65" s="1"/>
      <c r="Y65" s="1"/>
    </row>
    <row r="66" spans="1:97" ht="27" customHeight="1" x14ac:dyDescent="0.25">
      <c r="A66" s="1"/>
      <c r="B66" s="1"/>
      <c r="C66" s="1"/>
      <c r="D66" s="1"/>
      <c r="E66" s="1"/>
      <c r="F66" s="1"/>
      <c r="G66" s="1"/>
      <c r="H66" s="98" t="str">
        <f ca="1">"Total au 31/12/"&amp;YEAR(TODAY()-730)</f>
        <v>Total au 31/12/2022</v>
      </c>
      <c r="I66" s="98"/>
      <c r="J66" s="98"/>
      <c r="K66" s="98"/>
      <c r="L66" s="127" t="str">
        <f ca="1">"Commentaire "&amp;YEAR(TODAY()-730)</f>
        <v>Commentaire 2022</v>
      </c>
      <c r="M66" s="127"/>
      <c r="N66" s="127"/>
      <c r="O66" s="127"/>
      <c r="P66" s="127"/>
      <c r="Q66" s="98" t="str">
        <f ca="1">"Total au 31/12/"&amp;YEAR(TODAY()-365)</f>
        <v>Total au 31/12/2023</v>
      </c>
      <c r="R66" s="98"/>
      <c r="S66" s="98"/>
      <c r="T66" s="98"/>
      <c r="U66" s="127" t="str">
        <f ca="1">"Commentaire "&amp;YEAR(TODAY()-365)</f>
        <v>Commentaire 2023</v>
      </c>
      <c r="V66" s="127"/>
      <c r="W66" s="127"/>
      <c r="X66" s="127"/>
      <c r="Y66" s="127"/>
    </row>
    <row r="67" spans="1:97" ht="30" customHeight="1" x14ac:dyDescent="0.25">
      <c r="A67" s="124" t="s">
        <v>5932</v>
      </c>
      <c r="B67" s="124"/>
      <c r="C67" s="124"/>
      <c r="D67" s="124"/>
      <c r="E67" s="124"/>
      <c r="F67" s="124"/>
      <c r="G67" s="124"/>
      <c r="H67" s="125"/>
      <c r="I67" s="125"/>
      <c r="J67" s="125"/>
      <c r="K67" s="125"/>
      <c r="L67" s="126"/>
      <c r="M67" s="126"/>
      <c r="N67" s="126"/>
      <c r="O67" s="126"/>
      <c r="P67" s="126"/>
      <c r="Q67" s="125"/>
      <c r="R67" s="125"/>
      <c r="S67" s="125"/>
      <c r="T67" s="125"/>
      <c r="U67" s="126"/>
      <c r="V67" s="126"/>
      <c r="W67" s="126"/>
      <c r="X67" s="126"/>
      <c r="Y67" s="126"/>
    </row>
    <row r="68" spans="1:97" ht="30" customHeight="1" x14ac:dyDescent="0.25">
      <c r="A68" s="124" t="s">
        <v>5933</v>
      </c>
      <c r="B68" s="124"/>
      <c r="C68" s="124"/>
      <c r="D68" s="124"/>
      <c r="E68" s="124"/>
      <c r="F68" s="124"/>
      <c r="G68" s="124"/>
      <c r="H68" s="125"/>
      <c r="I68" s="125"/>
      <c r="J68" s="125"/>
      <c r="K68" s="125"/>
      <c r="L68" s="126"/>
      <c r="M68" s="126"/>
      <c r="N68" s="126"/>
      <c r="O68" s="126"/>
      <c r="P68" s="126"/>
      <c r="Q68" s="125"/>
      <c r="R68" s="125"/>
      <c r="S68" s="125"/>
      <c r="T68" s="125"/>
      <c r="U68" s="126"/>
      <c r="V68" s="126"/>
      <c r="W68" s="126"/>
      <c r="X68" s="126"/>
      <c r="Y68" s="126"/>
    </row>
    <row r="69" spans="1:97" ht="30" customHeight="1" x14ac:dyDescent="0.25">
      <c r="A69" s="124" t="s">
        <v>5934</v>
      </c>
      <c r="B69" s="124"/>
      <c r="C69" s="124"/>
      <c r="D69" s="124"/>
      <c r="E69" s="124"/>
      <c r="F69" s="124"/>
      <c r="G69" s="124"/>
      <c r="H69" s="125"/>
      <c r="I69" s="125"/>
      <c r="J69" s="125"/>
      <c r="K69" s="125"/>
      <c r="L69" s="126"/>
      <c r="M69" s="126"/>
      <c r="N69" s="126"/>
      <c r="O69" s="126"/>
      <c r="P69" s="126"/>
      <c r="Q69" s="125"/>
      <c r="R69" s="125"/>
      <c r="S69" s="125"/>
      <c r="T69" s="125"/>
      <c r="U69" s="126"/>
      <c r="V69" s="126"/>
      <c r="W69" s="126"/>
      <c r="X69" s="126"/>
      <c r="Y69" s="126"/>
    </row>
    <row r="70" spans="1:97" ht="30" customHeight="1" x14ac:dyDescent="0.25">
      <c r="A70" s="124" t="s">
        <v>5935</v>
      </c>
      <c r="B70" s="124"/>
      <c r="C70" s="124"/>
      <c r="D70" s="124"/>
      <c r="E70" s="124"/>
      <c r="F70" s="124"/>
      <c r="G70" s="124"/>
      <c r="H70" s="125"/>
      <c r="I70" s="125"/>
      <c r="J70" s="125"/>
      <c r="K70" s="125"/>
      <c r="L70" s="126"/>
      <c r="M70" s="126"/>
      <c r="N70" s="126"/>
      <c r="O70" s="126"/>
      <c r="P70" s="126"/>
      <c r="Q70" s="125"/>
      <c r="R70" s="125"/>
      <c r="S70" s="125"/>
      <c r="T70" s="125"/>
      <c r="U70" s="126"/>
      <c r="V70" s="126"/>
      <c r="W70" s="126"/>
      <c r="X70" s="126"/>
      <c r="Y70" s="126"/>
    </row>
    <row r="71" spans="1:97" ht="30" customHeight="1" x14ac:dyDescent="0.25">
      <c r="A71" s="124" t="s">
        <v>5936</v>
      </c>
      <c r="B71" s="124"/>
      <c r="C71" s="124"/>
      <c r="D71" s="124"/>
      <c r="E71" s="124"/>
      <c r="F71" s="124"/>
      <c r="G71" s="124"/>
      <c r="H71" s="125"/>
      <c r="I71" s="125"/>
      <c r="J71" s="125"/>
      <c r="K71" s="125"/>
      <c r="L71" s="126"/>
      <c r="M71" s="126"/>
      <c r="N71" s="126"/>
      <c r="O71" s="126"/>
      <c r="P71" s="126"/>
      <c r="Q71" s="125"/>
      <c r="R71" s="125"/>
      <c r="S71" s="125"/>
      <c r="T71" s="125"/>
      <c r="U71" s="126"/>
      <c r="V71" s="126"/>
      <c r="W71" s="126"/>
      <c r="X71" s="126"/>
      <c r="Y71" s="126"/>
    </row>
    <row r="72" spans="1:97" ht="30" customHeight="1" x14ac:dyDescent="0.25">
      <c r="A72" s="124" t="s">
        <v>5937</v>
      </c>
      <c r="B72" s="124"/>
      <c r="C72" s="124"/>
      <c r="D72" s="124"/>
      <c r="E72" s="124"/>
      <c r="F72" s="124"/>
      <c r="G72" s="124"/>
      <c r="H72" s="125">
        <v>4</v>
      </c>
      <c r="I72" s="125"/>
      <c r="J72" s="125"/>
      <c r="K72" s="125"/>
      <c r="L72" s="126"/>
      <c r="M72" s="126"/>
      <c r="N72" s="126"/>
      <c r="O72" s="126"/>
      <c r="P72" s="126"/>
      <c r="Q72" s="125"/>
      <c r="R72" s="125"/>
      <c r="S72" s="125"/>
      <c r="T72" s="125"/>
      <c r="U72" s="126"/>
      <c r="V72" s="126"/>
      <c r="W72" s="126"/>
      <c r="X72" s="126"/>
      <c r="Y72" s="126"/>
    </row>
    <row r="73" spans="1:97" ht="30" customHeight="1" x14ac:dyDescent="0.25">
      <c r="A73" s="124" t="s">
        <v>5938</v>
      </c>
      <c r="B73" s="124"/>
      <c r="C73" s="124"/>
      <c r="D73" s="124"/>
      <c r="E73" s="124"/>
      <c r="F73" s="124"/>
      <c r="G73" s="124"/>
      <c r="H73" s="125"/>
      <c r="I73" s="125"/>
      <c r="J73" s="125"/>
      <c r="K73" s="125"/>
      <c r="L73" s="126"/>
      <c r="M73" s="126"/>
      <c r="N73" s="126"/>
      <c r="O73" s="126"/>
      <c r="P73" s="126"/>
      <c r="Q73" s="125"/>
      <c r="R73" s="125"/>
      <c r="S73" s="125"/>
      <c r="T73" s="125"/>
      <c r="U73" s="126"/>
      <c r="V73" s="126"/>
      <c r="W73" s="126"/>
      <c r="X73" s="126"/>
      <c r="Y73" s="126"/>
    </row>
    <row r="74" spans="1:97" ht="18.600000000000001" customHeight="1" x14ac:dyDescent="0.25">
      <c r="A74" s="1"/>
      <c r="B74" s="1"/>
      <c r="C74" s="1"/>
      <c r="D74" s="1"/>
      <c r="E74" s="1"/>
      <c r="F74" s="15"/>
      <c r="G74" s="17" t="s">
        <v>5962</v>
      </c>
      <c r="H74" s="121">
        <f>IF(SUM(H67:K73)=0,"",SUM(H67:K73))</f>
        <v>4</v>
      </c>
      <c r="I74" s="121"/>
      <c r="J74" s="121"/>
      <c r="K74" s="121"/>
      <c r="L74" s="1"/>
      <c r="M74" s="1"/>
      <c r="N74" s="1"/>
      <c r="O74" s="1"/>
      <c r="P74" s="1"/>
      <c r="Q74" s="121" t="str">
        <f>IF(SUM(Q67:T73)=0,"",SUM(Q67:T73))</f>
        <v/>
      </c>
      <c r="R74" s="121"/>
      <c r="S74" s="121"/>
      <c r="T74" s="121"/>
      <c r="U74" s="1"/>
      <c r="V74" s="1"/>
      <c r="W74" s="1"/>
      <c r="X74" s="1"/>
      <c r="Y74" s="1"/>
    </row>
    <row r="75" spans="1:97" x14ac:dyDescent="0.25">
      <c r="A75" s="1"/>
      <c r="B75" s="1"/>
      <c r="C75" s="1"/>
      <c r="D75" s="1"/>
      <c r="E75" s="1"/>
      <c r="F75" s="1"/>
      <c r="G75" s="1"/>
      <c r="H75" s="1"/>
      <c r="I75" s="1"/>
      <c r="J75" s="1"/>
      <c r="K75" s="1"/>
      <c r="L75" s="1"/>
      <c r="M75" s="1"/>
      <c r="N75" s="1"/>
      <c r="O75" s="1"/>
      <c r="P75" s="1"/>
      <c r="Q75" s="1"/>
      <c r="R75" s="1"/>
      <c r="S75" s="1"/>
      <c r="T75" s="1"/>
      <c r="U75" s="1"/>
      <c r="V75" s="1"/>
      <c r="W75" s="1"/>
      <c r="X75" s="1"/>
      <c r="Y75" s="1"/>
    </row>
    <row r="76" spans="1:97" ht="14.4" x14ac:dyDescent="0.25">
      <c r="A76" s="122" t="s">
        <v>6647</v>
      </c>
      <c r="B76" s="122"/>
      <c r="C76" s="122"/>
      <c r="D76" s="122"/>
      <c r="E76" s="122"/>
      <c r="F76" s="122"/>
      <c r="G76" s="122"/>
      <c r="H76" s="122"/>
      <c r="I76" s="122"/>
      <c r="J76" s="122"/>
      <c r="K76" s="122"/>
      <c r="L76" s="122"/>
      <c r="M76" s="122"/>
      <c r="N76" s="122"/>
      <c r="O76" s="122"/>
      <c r="P76" s="122"/>
      <c r="Q76" s="122"/>
      <c r="R76" s="122"/>
      <c r="S76" s="122"/>
      <c r="T76" s="122"/>
      <c r="U76" s="123"/>
      <c r="V76" s="123"/>
      <c r="W76" s="123"/>
      <c r="X76" s="123"/>
      <c r="Y76" s="123"/>
    </row>
    <row r="77" spans="1:97" x14ac:dyDescent="0.25">
      <c r="A77" s="1"/>
      <c r="B77" s="1"/>
      <c r="C77" s="1"/>
      <c r="D77" s="1"/>
      <c r="E77" s="1"/>
      <c r="F77" s="1"/>
      <c r="G77" s="1"/>
      <c r="H77" s="1"/>
      <c r="I77" s="1"/>
      <c r="J77" s="1"/>
      <c r="K77" s="1"/>
      <c r="L77" s="1"/>
      <c r="M77" s="1"/>
      <c r="N77" s="1"/>
      <c r="O77" s="1"/>
      <c r="P77" s="1"/>
      <c r="Q77" s="1"/>
      <c r="R77" s="1"/>
      <c r="S77" s="1"/>
      <c r="T77" s="1"/>
      <c r="U77" s="1"/>
      <c r="V77" s="1"/>
      <c r="W77" s="1"/>
      <c r="X77" s="1"/>
      <c r="Y77" s="1"/>
    </row>
    <row r="78" spans="1:97" ht="14.4" x14ac:dyDescent="0.3">
      <c r="A78" s="56" t="s">
        <v>6360</v>
      </c>
      <c r="B78" s="15" t="s">
        <v>6588</v>
      </c>
      <c r="C78" s="1"/>
      <c r="D78" s="1"/>
      <c r="E78" s="1"/>
      <c r="F78" s="1"/>
      <c r="G78" s="1"/>
      <c r="H78" s="1"/>
      <c r="I78" s="1"/>
      <c r="J78" s="1"/>
      <c r="K78" s="1"/>
      <c r="L78" s="1"/>
      <c r="M78" s="55" t="s">
        <v>6359</v>
      </c>
      <c r="N78" s="1"/>
      <c r="O78" s="1"/>
      <c r="P78" s="1"/>
      <c r="Q78" s="1"/>
      <c r="R78" s="1"/>
      <c r="S78" s="1"/>
      <c r="T78" s="1"/>
      <c r="U78" s="116"/>
      <c r="V78" s="116"/>
      <c r="W78" s="1"/>
      <c r="X78" s="1"/>
      <c r="Y78" s="1"/>
      <c r="CS78" s="18"/>
    </row>
    <row r="79" spans="1:97" x14ac:dyDescent="0.2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CS79" s="18"/>
    </row>
    <row r="80" spans="1:97" x14ac:dyDescent="0.25">
      <c r="A80" s="56" t="s">
        <v>6632</v>
      </c>
      <c r="B80" s="15" t="s">
        <v>6633</v>
      </c>
      <c r="C80" s="1"/>
      <c r="D80" s="1"/>
      <c r="E80" s="1"/>
      <c r="F80" s="1"/>
      <c r="G80" s="1"/>
      <c r="H80" s="1"/>
      <c r="I80" s="1"/>
      <c r="J80" s="1"/>
      <c r="K80" s="1"/>
      <c r="L80" s="1"/>
      <c r="M80" s="1"/>
      <c r="N80" s="1"/>
      <c r="O80" s="1"/>
      <c r="P80" s="1"/>
      <c r="Q80" s="1"/>
      <c r="R80" s="1"/>
      <c r="S80" s="1"/>
      <c r="T80" s="116"/>
      <c r="U80" s="116"/>
      <c r="V80" s="1"/>
      <c r="W80" s="1"/>
      <c r="X80" s="1"/>
      <c r="Y80" s="1"/>
      <c r="CS80" s="18"/>
    </row>
    <row r="81" spans="1:25" x14ac:dyDescent="0.25">
      <c r="A81" s="1"/>
      <c r="B81" s="1"/>
      <c r="C81" s="1"/>
      <c r="D81" s="1"/>
      <c r="E81" s="1"/>
      <c r="F81" s="1"/>
      <c r="G81" s="1"/>
      <c r="H81" s="1"/>
      <c r="I81" s="1"/>
      <c r="J81" s="1"/>
      <c r="K81" s="1"/>
      <c r="L81" s="1"/>
      <c r="M81" s="1"/>
      <c r="N81" s="1"/>
      <c r="O81" s="1"/>
      <c r="P81" s="1"/>
      <c r="Q81" s="1"/>
      <c r="R81" s="1"/>
      <c r="S81" s="1"/>
      <c r="T81" s="1"/>
      <c r="U81" s="1"/>
      <c r="V81" s="1"/>
      <c r="W81" s="1"/>
      <c r="X81" s="1"/>
      <c r="Y81" s="1"/>
    </row>
    <row r="82" spans="1:25" x14ac:dyDescent="0.25">
      <c r="A82" s="56" t="s">
        <v>6634</v>
      </c>
      <c r="B82" s="15" t="s">
        <v>6635</v>
      </c>
      <c r="C82" s="1"/>
      <c r="D82" s="1"/>
      <c r="E82" s="1"/>
      <c r="F82" s="1"/>
      <c r="G82" s="1"/>
      <c r="H82" s="1"/>
      <c r="I82" s="1"/>
      <c r="J82" s="1"/>
      <c r="K82" s="1"/>
      <c r="L82" s="1"/>
      <c r="M82" s="1"/>
      <c r="N82" s="1"/>
      <c r="O82" s="116"/>
      <c r="P82" s="116"/>
      <c r="Q82" s="1"/>
      <c r="R82" s="1"/>
      <c r="S82" s="1"/>
      <c r="T82" s="1"/>
      <c r="U82" s="1"/>
      <c r="V82" s="1"/>
      <c r="W82" s="1"/>
      <c r="X82" s="1"/>
      <c r="Y82" s="1"/>
    </row>
    <row r="83" spans="1:25" x14ac:dyDescent="0.25">
      <c r="A83" s="1"/>
      <c r="B83" s="1"/>
      <c r="C83" s="1"/>
      <c r="D83" s="1"/>
      <c r="E83" s="1"/>
      <c r="F83" s="1"/>
      <c r="G83" s="1"/>
      <c r="H83" s="1"/>
      <c r="I83" s="1"/>
      <c r="J83" s="1"/>
      <c r="K83" s="1"/>
      <c r="L83" s="1"/>
      <c r="M83" s="1"/>
      <c r="N83" s="1"/>
      <c r="O83" s="1"/>
      <c r="P83" s="1"/>
      <c r="Q83" s="1"/>
      <c r="R83" s="1"/>
      <c r="S83" s="1"/>
      <c r="T83" s="1"/>
      <c r="U83" s="1"/>
      <c r="V83" s="1"/>
      <c r="W83" s="1"/>
      <c r="X83" s="1"/>
      <c r="Y83" s="1"/>
    </row>
    <row r="84" spans="1:25" x14ac:dyDescent="0.25">
      <c r="A84" s="56" t="s">
        <v>6636</v>
      </c>
      <c r="B84" s="15" t="s">
        <v>6637</v>
      </c>
      <c r="C84" s="1"/>
      <c r="D84" s="1"/>
      <c r="E84" s="1"/>
      <c r="F84" s="1"/>
      <c r="G84" s="1"/>
      <c r="H84" s="1"/>
      <c r="I84" s="1"/>
      <c r="J84" s="1"/>
      <c r="K84" s="1"/>
      <c r="L84" s="1"/>
      <c r="M84" s="1"/>
      <c r="N84" s="1"/>
      <c r="O84" s="1"/>
      <c r="P84" s="1"/>
      <c r="Q84" s="1"/>
      <c r="R84" s="1"/>
      <c r="S84" s="1"/>
      <c r="T84" s="1"/>
      <c r="U84" s="1"/>
      <c r="V84" s="116"/>
      <c r="W84" s="116"/>
      <c r="X84" s="1"/>
      <c r="Y84" s="1"/>
    </row>
    <row r="85" spans="1:25" x14ac:dyDescent="0.25">
      <c r="A85" s="1"/>
      <c r="B85" s="1"/>
      <c r="C85" s="1"/>
      <c r="D85" s="1"/>
      <c r="E85" s="1"/>
      <c r="F85" s="1"/>
      <c r="G85" s="1"/>
      <c r="H85" s="1"/>
      <c r="I85" s="1"/>
      <c r="J85" s="1"/>
      <c r="K85" s="1"/>
      <c r="L85" s="1"/>
      <c r="M85" s="1"/>
      <c r="N85" s="1"/>
      <c r="O85" s="1"/>
      <c r="P85" s="1"/>
      <c r="Q85" s="1"/>
      <c r="R85" s="1"/>
      <c r="S85" s="1"/>
      <c r="T85" s="1"/>
      <c r="U85" s="1"/>
      <c r="V85" s="1"/>
      <c r="W85" s="1"/>
      <c r="X85" s="1"/>
      <c r="Y85" s="1"/>
    </row>
    <row r="86" spans="1:25" x14ac:dyDescent="0.25">
      <c r="A86" s="56" t="s">
        <v>6638</v>
      </c>
      <c r="B86" s="15" t="s">
        <v>6639</v>
      </c>
      <c r="C86" s="1"/>
      <c r="D86" s="1"/>
      <c r="E86" s="1"/>
      <c r="F86" s="1"/>
      <c r="G86" s="1"/>
      <c r="H86" s="1"/>
      <c r="I86" s="1"/>
      <c r="J86" s="1"/>
      <c r="K86" s="1"/>
      <c r="L86" s="1"/>
      <c r="M86" s="1"/>
      <c r="N86" s="1"/>
      <c r="O86" s="1"/>
      <c r="P86" s="1"/>
      <c r="Q86" s="1"/>
      <c r="R86" s="116"/>
      <c r="S86" s="116"/>
      <c r="T86" s="1"/>
      <c r="U86" s="1"/>
      <c r="V86" s="1"/>
      <c r="W86" s="1"/>
      <c r="X86" s="1"/>
      <c r="Y86" s="1"/>
    </row>
    <row r="87" spans="1:25" x14ac:dyDescent="0.25">
      <c r="A87" s="1"/>
      <c r="B87" s="1"/>
      <c r="C87" s="1"/>
      <c r="D87" s="1"/>
      <c r="E87" s="1"/>
      <c r="F87" s="1"/>
      <c r="G87" s="1"/>
      <c r="H87" s="1"/>
      <c r="I87" s="1"/>
      <c r="J87" s="1"/>
      <c r="K87" s="1"/>
      <c r="L87" s="1"/>
      <c r="M87" s="1"/>
      <c r="N87" s="1"/>
      <c r="O87" s="1"/>
      <c r="P87" s="1"/>
      <c r="Q87" s="1"/>
      <c r="R87" s="1"/>
      <c r="S87" s="1"/>
      <c r="T87" s="1"/>
      <c r="U87" s="1"/>
      <c r="V87" s="1"/>
      <c r="W87" s="1"/>
      <c r="X87" s="1"/>
      <c r="Y87" s="1"/>
    </row>
    <row r="88" spans="1:25" x14ac:dyDescent="0.25">
      <c r="A88" s="56" t="s">
        <v>6640</v>
      </c>
      <c r="B88" s="85" t="s">
        <v>6641</v>
      </c>
      <c r="C88" s="1"/>
      <c r="D88" s="1"/>
      <c r="E88" s="1"/>
      <c r="F88" s="1"/>
      <c r="G88" s="1"/>
      <c r="H88" s="1"/>
      <c r="I88" s="1"/>
      <c r="J88" s="1"/>
      <c r="K88" s="1"/>
      <c r="L88" s="1"/>
      <c r="M88" s="1"/>
      <c r="N88" s="1"/>
      <c r="O88" s="1"/>
      <c r="P88" s="1"/>
      <c r="Q88" s="1"/>
      <c r="R88" s="1"/>
      <c r="S88" s="1"/>
      <c r="T88" s="1"/>
      <c r="U88" s="1"/>
      <c r="V88" s="1"/>
      <c r="W88" s="1"/>
      <c r="X88" s="1"/>
      <c r="Y88" s="1"/>
    </row>
    <row r="89" spans="1:25" x14ac:dyDescent="0.25">
      <c r="A89" s="56"/>
      <c r="B89" s="15"/>
      <c r="C89" s="1"/>
      <c r="D89" s="1"/>
      <c r="E89" s="1"/>
      <c r="F89" s="1"/>
      <c r="G89" s="1"/>
      <c r="H89" s="1"/>
      <c r="I89" s="1"/>
      <c r="J89" s="1"/>
      <c r="K89" s="1"/>
      <c r="L89" s="1"/>
      <c r="M89" s="1"/>
      <c r="N89" s="1"/>
      <c r="O89" s="1"/>
      <c r="P89" s="1"/>
      <c r="Q89" s="1"/>
      <c r="R89" s="1"/>
      <c r="S89" s="1"/>
      <c r="T89" s="1"/>
      <c r="U89" s="1"/>
      <c r="V89" s="1"/>
      <c r="W89" s="1"/>
      <c r="X89" s="1"/>
      <c r="Y89" s="1"/>
    </row>
    <row r="90" spans="1:25" x14ac:dyDescent="0.25">
      <c r="A90" s="56"/>
      <c r="B90" s="15" t="s">
        <v>6642</v>
      </c>
      <c r="C90" s="1"/>
      <c r="D90" s="1"/>
      <c r="E90" s="1"/>
      <c r="F90" s="1"/>
      <c r="G90" s="1"/>
      <c r="H90" s="1"/>
      <c r="I90" s="1"/>
      <c r="J90" s="1"/>
      <c r="K90" s="1"/>
      <c r="L90" s="1"/>
      <c r="M90" s="1"/>
      <c r="N90" s="1"/>
      <c r="O90" s="1"/>
      <c r="P90" s="1"/>
      <c r="Q90" s="1"/>
      <c r="R90" s="1"/>
      <c r="S90" s="120"/>
      <c r="T90" s="120"/>
      <c r="U90" s="1"/>
      <c r="V90" s="1"/>
      <c r="W90" s="1"/>
      <c r="X90" s="1"/>
      <c r="Y90" s="1"/>
    </row>
    <row r="91" spans="1:25" x14ac:dyDescent="0.25">
      <c r="A91" s="56"/>
      <c r="B91" s="15"/>
      <c r="C91" s="1"/>
      <c r="D91" s="1"/>
      <c r="E91" s="1"/>
      <c r="F91" s="1"/>
      <c r="G91" s="1"/>
      <c r="H91" s="1"/>
      <c r="I91" s="1"/>
      <c r="J91" s="1"/>
      <c r="K91" s="1"/>
      <c r="L91" s="1"/>
      <c r="M91" s="1"/>
      <c r="N91" s="1"/>
      <c r="O91" s="1"/>
      <c r="P91" s="1"/>
      <c r="Q91" s="1"/>
      <c r="R91" s="1"/>
      <c r="S91" s="1"/>
      <c r="T91" s="1"/>
      <c r="U91" s="1"/>
      <c r="V91" s="1"/>
      <c r="W91" s="1"/>
      <c r="X91" s="1"/>
      <c r="Y91" s="1"/>
    </row>
    <row r="92" spans="1:25" x14ac:dyDescent="0.25">
      <c r="A92" s="56"/>
      <c r="B92" s="15" t="s">
        <v>6643</v>
      </c>
      <c r="C92" s="1"/>
      <c r="D92" s="1"/>
      <c r="E92" s="1"/>
      <c r="F92" s="1"/>
      <c r="G92" s="1"/>
      <c r="H92" s="1"/>
      <c r="I92" s="1"/>
      <c r="J92" s="1"/>
      <c r="K92" s="1"/>
      <c r="L92" s="1"/>
      <c r="M92" s="1"/>
      <c r="N92" s="1"/>
      <c r="O92" s="1"/>
      <c r="P92" s="1"/>
      <c r="Q92" s="1"/>
      <c r="R92" s="1"/>
      <c r="S92" s="120"/>
      <c r="T92" s="120"/>
      <c r="U92" s="1"/>
      <c r="V92" s="1"/>
      <c r="W92" s="1"/>
      <c r="X92" s="1"/>
      <c r="Y92" s="1"/>
    </row>
    <row r="93" spans="1:25" x14ac:dyDescent="0.25">
      <c r="A93" s="56"/>
      <c r="B93" s="15"/>
      <c r="C93" s="1"/>
      <c r="D93" s="1"/>
      <c r="E93" s="1"/>
      <c r="F93" s="1"/>
      <c r="G93" s="1"/>
      <c r="H93" s="1"/>
      <c r="I93" s="1"/>
      <c r="J93" s="1"/>
      <c r="K93" s="1"/>
      <c r="L93" s="1"/>
      <c r="M93" s="1"/>
      <c r="N93" s="1"/>
      <c r="O93" s="1"/>
      <c r="P93" s="1"/>
      <c r="Q93" s="1"/>
      <c r="R93" s="1"/>
      <c r="S93" s="1"/>
      <c r="T93" s="1"/>
      <c r="U93" s="1"/>
      <c r="V93" s="1"/>
      <c r="W93" s="1"/>
      <c r="X93" s="1"/>
      <c r="Y93" s="1"/>
    </row>
    <row r="94" spans="1:25" x14ac:dyDescent="0.25">
      <c r="A94" s="56"/>
      <c r="B94" s="15" t="s">
        <v>6644</v>
      </c>
      <c r="C94" s="1"/>
      <c r="D94" s="1"/>
      <c r="E94" s="1"/>
      <c r="F94" s="1"/>
      <c r="G94" s="1"/>
      <c r="H94" s="1"/>
      <c r="I94" s="1"/>
      <c r="J94" s="1"/>
      <c r="K94" s="1"/>
      <c r="L94" s="1"/>
      <c r="M94" s="120"/>
      <c r="N94" s="120"/>
      <c r="O94" s="1"/>
      <c r="P94" s="1"/>
      <c r="Q94" s="1"/>
      <c r="R94" s="1"/>
      <c r="S94" s="1"/>
      <c r="T94" s="1"/>
      <c r="U94" s="1"/>
      <c r="V94" s="1"/>
      <c r="W94" s="1"/>
      <c r="X94" s="1"/>
      <c r="Y94" s="1"/>
    </row>
    <row r="95" spans="1:25" x14ac:dyDescent="0.25">
      <c r="A95" s="56"/>
      <c r="B95" s="15"/>
      <c r="C95" s="1"/>
      <c r="D95" s="1"/>
      <c r="E95" s="1"/>
      <c r="F95" s="1"/>
      <c r="G95" s="1"/>
      <c r="H95" s="1"/>
      <c r="I95" s="1"/>
      <c r="J95" s="1"/>
      <c r="K95" s="1"/>
      <c r="L95" s="1"/>
      <c r="M95" s="1"/>
      <c r="N95" s="1"/>
      <c r="O95" s="1"/>
      <c r="P95" s="1"/>
      <c r="Q95" s="1"/>
      <c r="R95" s="1"/>
      <c r="S95" s="1"/>
      <c r="T95" s="1"/>
      <c r="U95" s="1"/>
      <c r="V95" s="1"/>
      <c r="W95" s="1"/>
      <c r="X95" s="1"/>
      <c r="Y95" s="1"/>
    </row>
    <row r="96" spans="1:25" ht="14.4" x14ac:dyDescent="0.3">
      <c r="A96" s="56"/>
      <c r="B96" s="15" t="s">
        <v>6645</v>
      </c>
      <c r="C96" s="1"/>
      <c r="D96" s="1"/>
      <c r="E96" s="1"/>
      <c r="F96" s="1"/>
      <c r="G96" s="1"/>
      <c r="H96" s="1"/>
      <c r="I96" s="1"/>
      <c r="J96" s="1"/>
      <c r="K96" s="1"/>
      <c r="L96" s="1"/>
      <c r="M96" s="55" t="s">
        <v>6646</v>
      </c>
      <c r="N96" s="1"/>
      <c r="O96" s="1"/>
      <c r="P96" s="1"/>
      <c r="Q96" s="1"/>
      <c r="R96" s="116"/>
      <c r="S96" s="116"/>
      <c r="T96" s="1"/>
      <c r="U96" s="1"/>
      <c r="V96" s="1"/>
      <c r="W96" s="1"/>
      <c r="X96" s="1"/>
      <c r="Y96" s="1"/>
    </row>
    <row r="97" spans="1:25" x14ac:dyDescent="0.25">
      <c r="A97" s="56"/>
      <c r="B97" s="15"/>
      <c r="C97" s="1"/>
      <c r="D97" s="1"/>
      <c r="E97" s="1"/>
      <c r="F97" s="1"/>
      <c r="G97" s="1"/>
      <c r="H97" s="1"/>
      <c r="I97" s="1"/>
      <c r="J97" s="1"/>
      <c r="K97" s="1"/>
      <c r="L97" s="1"/>
      <c r="M97" s="1"/>
      <c r="N97" s="1"/>
      <c r="O97" s="1"/>
      <c r="P97" s="1"/>
      <c r="Q97" s="1"/>
      <c r="R97" s="1"/>
      <c r="S97" s="1"/>
      <c r="T97" s="1"/>
      <c r="U97" s="1"/>
      <c r="V97" s="1"/>
      <c r="W97" s="1"/>
      <c r="X97" s="1"/>
      <c r="Y97" s="1"/>
    </row>
  </sheetData>
  <sheetProtection selectLockedCells="1"/>
  <mergeCells count="142">
    <mergeCell ref="U78:V78"/>
    <mergeCell ref="T80:U80"/>
    <mergeCell ref="O82:P82"/>
    <mergeCell ref="V84:W84"/>
    <mergeCell ref="R86:S86"/>
    <mergeCell ref="L71:P71"/>
    <mergeCell ref="L72:P72"/>
    <mergeCell ref="L73:P73"/>
    <mergeCell ref="U67:Y67"/>
    <mergeCell ref="A76:Y76"/>
    <mergeCell ref="H69:K69"/>
    <mergeCell ref="H70:K70"/>
    <mergeCell ref="H71:K71"/>
    <mergeCell ref="Q73:T73"/>
    <mergeCell ref="U73:Y73"/>
    <mergeCell ref="A67:G67"/>
    <mergeCell ref="Q67:T67"/>
    <mergeCell ref="S90:T90"/>
    <mergeCell ref="S92:T92"/>
    <mergeCell ref="M94:N94"/>
    <mergeCell ref="R96:S96"/>
    <mergeCell ref="A12:Y12"/>
    <mergeCell ref="A33:Y33"/>
    <mergeCell ref="A49:Y49"/>
    <mergeCell ref="H74:K74"/>
    <mergeCell ref="Q74:T74"/>
    <mergeCell ref="Q70:T70"/>
    <mergeCell ref="U70:Y70"/>
    <mergeCell ref="Q71:T71"/>
    <mergeCell ref="U71:Y71"/>
    <mergeCell ref="Q72:T72"/>
    <mergeCell ref="U72:Y72"/>
    <mergeCell ref="U68:Y68"/>
    <mergeCell ref="Q69:T69"/>
    <mergeCell ref="U69:Y69"/>
    <mergeCell ref="H72:K72"/>
    <mergeCell ref="H73:K73"/>
    <mergeCell ref="L67:P67"/>
    <mergeCell ref="L68:P68"/>
    <mergeCell ref="L69:P69"/>
    <mergeCell ref="L70:P70"/>
    <mergeCell ref="S26:V26"/>
    <mergeCell ref="A68:G68"/>
    <mergeCell ref="P56:S56"/>
    <mergeCell ref="H57:K57"/>
    <mergeCell ref="L57:O57"/>
    <mergeCell ref="P57:S57"/>
    <mergeCell ref="H60:K60"/>
    <mergeCell ref="A57:G57"/>
    <mergeCell ref="H66:K66"/>
    <mergeCell ref="A61:G61"/>
    <mergeCell ref="H61:K61"/>
    <mergeCell ref="L61:O61"/>
    <mergeCell ref="Q68:T68"/>
    <mergeCell ref="H68:K68"/>
    <mergeCell ref="H67:K67"/>
    <mergeCell ref="H40:K40"/>
    <mergeCell ref="H41:K41"/>
    <mergeCell ref="L40:O40"/>
    <mergeCell ref="A26:G26"/>
    <mergeCell ref="A27:G27"/>
    <mergeCell ref="A28:G28"/>
    <mergeCell ref="A29:G29"/>
    <mergeCell ref="H27:L27"/>
    <mergeCell ref="H28:L28"/>
    <mergeCell ref="A18:E18"/>
    <mergeCell ref="A40:G40"/>
    <mergeCell ref="H39:K39"/>
    <mergeCell ref="L46:O46"/>
    <mergeCell ref="A73:G73"/>
    <mergeCell ref="A72:G72"/>
    <mergeCell ref="A71:G71"/>
    <mergeCell ref="A70:G70"/>
    <mergeCell ref="A69:G69"/>
    <mergeCell ref="A19:E19"/>
    <mergeCell ref="A20:E20"/>
    <mergeCell ref="A21:E21"/>
    <mergeCell ref="A22:E22"/>
    <mergeCell ref="F19:I19"/>
    <mergeCell ref="F20:I20"/>
    <mergeCell ref="F21:I21"/>
    <mergeCell ref="F22:I22"/>
    <mergeCell ref="J19:M19"/>
    <mergeCell ref="J20:M20"/>
    <mergeCell ref="J21:M21"/>
    <mergeCell ref="J22:M22"/>
    <mergeCell ref="L35:N35"/>
    <mergeCell ref="H26:L26"/>
    <mergeCell ref="M26:Q26"/>
    <mergeCell ref="H29:L29"/>
    <mergeCell ref="F18:I18"/>
    <mergeCell ref="J18:M18"/>
    <mergeCell ref="N19:Q19"/>
    <mergeCell ref="N20:Q20"/>
    <mergeCell ref="N21:Q21"/>
    <mergeCell ref="N22:Q22"/>
    <mergeCell ref="M27:Q27"/>
    <mergeCell ref="M28:Q28"/>
    <mergeCell ref="M29:Q29"/>
    <mergeCell ref="T39:W40"/>
    <mergeCell ref="V18:Y18"/>
    <mergeCell ref="V19:Y19"/>
    <mergeCell ref="M14:O14"/>
    <mergeCell ref="L66:P66"/>
    <mergeCell ref="Q66:T66"/>
    <mergeCell ref="L60:O60"/>
    <mergeCell ref="L39:O39"/>
    <mergeCell ref="P39:S39"/>
    <mergeCell ref="P40:S40"/>
    <mergeCell ref="P41:S41"/>
    <mergeCell ref="L45:O45"/>
    <mergeCell ref="S27:V27"/>
    <mergeCell ref="S28:V28"/>
    <mergeCell ref="S29:V29"/>
    <mergeCell ref="V20:Y20"/>
    <mergeCell ref="V21:Y21"/>
    <mergeCell ref="V22:Y22"/>
    <mergeCell ref="S18:U18"/>
    <mergeCell ref="S19:U19"/>
    <mergeCell ref="S20:U20"/>
    <mergeCell ref="S21:U21"/>
    <mergeCell ref="S22:U22"/>
    <mergeCell ref="N18:Q18"/>
    <mergeCell ref="A42:G42"/>
    <mergeCell ref="H42:K42"/>
    <mergeCell ref="L42:O42"/>
    <mergeCell ref="P42:S42"/>
    <mergeCell ref="T41:W41"/>
    <mergeCell ref="T42:W42"/>
    <mergeCell ref="U66:Y66"/>
    <mergeCell ref="A46:G46"/>
    <mergeCell ref="N51:P51"/>
    <mergeCell ref="H55:K55"/>
    <mergeCell ref="L55:O55"/>
    <mergeCell ref="P55:S55"/>
    <mergeCell ref="A56:G56"/>
    <mergeCell ref="H46:K46"/>
    <mergeCell ref="H56:K56"/>
    <mergeCell ref="L56:O56"/>
    <mergeCell ref="H45:K45"/>
    <mergeCell ref="A41:G41"/>
    <mergeCell ref="L41:O41"/>
  </mergeCells>
  <hyperlinks>
    <hyperlink ref="S10" r:id="rId1" xr:uid="{00000000-0004-0000-0900-000000000000}"/>
    <hyperlink ref="M78" r:id="rId2" xr:uid="{00000000-0004-0000-0900-000001000000}"/>
    <hyperlink ref="M96" r:id="rId3" display="Qu'est-ce que le référentiel PGPROX ?" xr:uid="{00000000-0004-0000-0900-000002000000}"/>
  </hyperlinks>
  <pageMargins left="0.25" right="0.25" top="0.75" bottom="0.75" header="0.3" footer="0.3"/>
  <pageSetup paperSize="9" scale="39" orientation="landscape" r:id="rId4"/>
  <drawing r:id="rId5"/>
  <extLst>
    <ext xmlns:x14="http://schemas.microsoft.com/office/spreadsheetml/2009/9/main" uri="{78C0D931-6437-407d-A8EE-F0AAD7539E65}">
      <x14:conditionalFormattings>
        <x14:conditionalFormatting xmlns:xm="http://schemas.microsoft.com/office/excel/2006/main">
          <x14:cfRule type="expression" priority="33" id="{259133F9-E419-44B6-AC72-FEFAA7B811A3}">
            <xm:f>$M$14&lt;&gt;'Compostage_N-1'!$M$14</xm:f>
            <x14:dxf>
              <font>
                <b/>
                <i val="0"/>
                <color theme="0"/>
              </font>
              <fill>
                <patternFill>
                  <fgColor indexed="64"/>
                  <bgColor rgb="FFFF0000"/>
                </patternFill>
              </fill>
            </x14:dxf>
          </x14:cfRule>
          <xm:sqref>M14:O14</xm:sqref>
        </x14:conditionalFormatting>
        <x14:conditionalFormatting xmlns:xm="http://schemas.microsoft.com/office/excel/2006/main">
          <x14:cfRule type="expression" priority="32" id="{FBD6B676-FC42-433D-862D-DF7549C07040}">
            <xm:f>$F$19&lt;&gt;'Compostage_N-1'!$F$19</xm:f>
            <x14:dxf>
              <font>
                <b/>
                <i val="0"/>
                <color theme="0"/>
              </font>
              <fill>
                <patternFill>
                  <fgColor indexed="64"/>
                  <bgColor rgb="FFFF0000"/>
                </patternFill>
              </fill>
            </x14:dxf>
          </x14:cfRule>
          <xm:sqref>F19:I19</xm:sqref>
        </x14:conditionalFormatting>
        <x14:conditionalFormatting xmlns:xm="http://schemas.microsoft.com/office/excel/2006/main">
          <x14:cfRule type="expression" priority="31" id="{58921558-6427-4FF9-81C9-6F5AC1DB89C4}">
            <xm:f>$F$20&lt;&gt;'Compostage_N-1'!$F$20</xm:f>
            <x14:dxf>
              <font>
                <b/>
                <i val="0"/>
                <color theme="0"/>
              </font>
              <fill>
                <patternFill>
                  <fgColor indexed="64"/>
                  <bgColor rgb="FFFF0000"/>
                </patternFill>
              </fill>
            </x14:dxf>
          </x14:cfRule>
          <xm:sqref>F20:I20</xm:sqref>
        </x14:conditionalFormatting>
        <x14:conditionalFormatting xmlns:xm="http://schemas.microsoft.com/office/excel/2006/main">
          <x14:cfRule type="expression" priority="30" id="{EBAC5F5B-F735-42DF-9E04-3E199E6FDAF6}">
            <xm:f>$F$21&lt;&gt;'Compostage_N-1'!$F$21</xm:f>
            <x14:dxf>
              <font>
                <b/>
                <i val="0"/>
                <color theme="0"/>
              </font>
              <fill>
                <patternFill>
                  <fgColor indexed="64"/>
                  <bgColor rgb="FFFF0000"/>
                </patternFill>
              </fill>
            </x14:dxf>
          </x14:cfRule>
          <xm:sqref>F21:I21</xm:sqref>
        </x14:conditionalFormatting>
        <x14:conditionalFormatting xmlns:xm="http://schemas.microsoft.com/office/excel/2006/main">
          <x14:cfRule type="expression" priority="29" id="{3CB553C0-0D8C-4BD4-A1EC-8CB6ADE11AA3}">
            <xm:f>$F$22&lt;&gt;'Compostage_N-1'!$F$22</xm:f>
            <x14:dxf>
              <font>
                <b/>
                <i val="0"/>
                <color theme="0"/>
              </font>
              <fill>
                <patternFill>
                  <fgColor indexed="64"/>
                  <bgColor rgb="FFFF0000"/>
                </patternFill>
              </fill>
            </x14:dxf>
          </x14:cfRule>
          <xm:sqref>F22:I22</xm:sqref>
        </x14:conditionalFormatting>
        <x14:conditionalFormatting xmlns:xm="http://schemas.microsoft.com/office/excel/2006/main">
          <x14:cfRule type="expression" priority="28" id="{2C3AAF42-23AE-46E1-A066-BB507B1AD9A0}">
            <xm:f>$A$27&lt;&gt;'Compostage_N-1'!$A$27</xm:f>
            <x14:dxf>
              <font>
                <b/>
                <i val="0"/>
                <color theme="0"/>
              </font>
              <fill>
                <patternFill>
                  <fgColor indexed="64"/>
                  <bgColor rgb="FFFF0000"/>
                </patternFill>
              </fill>
            </x14:dxf>
          </x14:cfRule>
          <xm:sqref>A27:G27</xm:sqref>
        </x14:conditionalFormatting>
        <x14:conditionalFormatting xmlns:xm="http://schemas.microsoft.com/office/excel/2006/main">
          <x14:cfRule type="expression" priority="27" id="{3D682529-A37B-4901-A832-268D0DA07A25}">
            <xm:f>$H$27&lt;&gt;'Compostage_N-1'!$H$27</xm:f>
            <x14:dxf>
              <font>
                <b/>
                <i val="0"/>
                <color theme="0"/>
              </font>
              <fill>
                <patternFill>
                  <fgColor indexed="64"/>
                  <bgColor rgb="FFFF0000"/>
                </patternFill>
              </fill>
            </x14:dxf>
          </x14:cfRule>
          <xm:sqref>H27:L27</xm:sqref>
        </x14:conditionalFormatting>
        <x14:conditionalFormatting xmlns:xm="http://schemas.microsoft.com/office/excel/2006/main">
          <x14:cfRule type="expression" priority="26" id="{69304380-058E-472B-B85D-4D7E16DB0733}">
            <xm:f>$A$28&lt;&gt;'Compostage_N-1'!$A$28</xm:f>
            <x14:dxf>
              <font>
                <b/>
                <i val="0"/>
                <color theme="0"/>
              </font>
              <fill>
                <patternFill>
                  <fgColor indexed="64"/>
                  <bgColor rgb="FFFF0000"/>
                </patternFill>
              </fill>
            </x14:dxf>
          </x14:cfRule>
          <xm:sqref>A28:G28</xm:sqref>
        </x14:conditionalFormatting>
        <x14:conditionalFormatting xmlns:xm="http://schemas.microsoft.com/office/excel/2006/main">
          <x14:cfRule type="expression" priority="25" id="{FBD43A5A-656F-44F2-B02D-5ECE730DAE97}">
            <xm:f>$H$28&lt;&gt;'Compostage_N-1'!$H$28</xm:f>
            <x14:dxf>
              <font>
                <b/>
                <i val="0"/>
                <color theme="0"/>
              </font>
              <fill>
                <patternFill>
                  <fgColor indexed="64"/>
                  <bgColor rgb="FFFF0000"/>
                </patternFill>
              </fill>
            </x14:dxf>
          </x14:cfRule>
          <xm:sqref>H28:L28</xm:sqref>
        </x14:conditionalFormatting>
        <x14:conditionalFormatting xmlns:xm="http://schemas.microsoft.com/office/excel/2006/main">
          <x14:cfRule type="expression" priority="24" id="{F88412AD-5783-44C8-B7AE-EF83258C38DD}">
            <xm:f>$A$29&lt;&gt;'Compostage_N-1'!$A$29</xm:f>
            <x14:dxf>
              <font>
                <b/>
                <i val="0"/>
                <color theme="0"/>
              </font>
              <fill>
                <patternFill>
                  <fgColor indexed="64"/>
                  <bgColor rgb="FFFF0000"/>
                </patternFill>
              </fill>
            </x14:dxf>
          </x14:cfRule>
          <xm:sqref>A29:G29</xm:sqref>
        </x14:conditionalFormatting>
        <x14:conditionalFormatting xmlns:xm="http://schemas.microsoft.com/office/excel/2006/main">
          <x14:cfRule type="expression" priority="23" id="{BD03A759-9FF8-4D42-ABBD-659BE42E57DD}">
            <xm:f>$H$29&lt;&gt;'Compostage_N-1'!$H$29</xm:f>
            <x14:dxf>
              <font>
                <b/>
                <i val="0"/>
                <color theme="0"/>
              </font>
              <fill>
                <patternFill>
                  <fgColor indexed="64"/>
                  <bgColor rgb="FFFF0000"/>
                </patternFill>
              </fill>
            </x14:dxf>
          </x14:cfRule>
          <xm:sqref>H29:L29</xm:sqref>
        </x14:conditionalFormatting>
        <x14:conditionalFormatting xmlns:xm="http://schemas.microsoft.com/office/excel/2006/main">
          <x14:cfRule type="expression" priority="22" id="{CC95E2F8-1F42-4087-8216-4E5FD5B5392F}">
            <xm:f>$L$35&lt;&gt;'Compostage_N-1'!$L$35</xm:f>
            <x14:dxf>
              <font>
                <b/>
                <i val="0"/>
                <color theme="0"/>
              </font>
              <fill>
                <patternFill>
                  <fgColor indexed="64"/>
                  <bgColor rgb="FFFF0000"/>
                </patternFill>
              </fill>
            </x14:dxf>
          </x14:cfRule>
          <xm:sqref>L35:N35</xm:sqref>
        </x14:conditionalFormatting>
        <x14:conditionalFormatting xmlns:xm="http://schemas.microsoft.com/office/excel/2006/main">
          <x14:cfRule type="expression" priority="21" id="{1171305A-2453-4B90-B06A-B342FE846137}">
            <xm:f>$H$40&lt;&gt;'Compostage_N-1'!$H$40</xm:f>
            <x14:dxf>
              <font>
                <b/>
                <i val="0"/>
                <color theme="0"/>
              </font>
              <fill>
                <patternFill>
                  <fgColor indexed="64"/>
                  <bgColor rgb="FFFF0000"/>
                </patternFill>
              </fill>
            </x14:dxf>
          </x14:cfRule>
          <xm:sqref>H40:K40</xm:sqref>
        </x14:conditionalFormatting>
        <x14:conditionalFormatting xmlns:xm="http://schemas.microsoft.com/office/excel/2006/main">
          <x14:cfRule type="expression" priority="20" id="{039BCBB2-0ED6-4D92-BAF9-1155A8B27AC9}">
            <xm:f>$H$41&lt;&gt;'Compostage_N-1'!$H$41</xm:f>
            <x14:dxf>
              <font>
                <b/>
                <i val="0"/>
                <color theme="0"/>
              </font>
              <fill>
                <patternFill>
                  <fgColor indexed="64"/>
                  <bgColor rgb="FFFF0000"/>
                </patternFill>
              </fill>
            </x14:dxf>
          </x14:cfRule>
          <xm:sqref>H41:K41</xm:sqref>
        </x14:conditionalFormatting>
        <x14:conditionalFormatting xmlns:xm="http://schemas.microsoft.com/office/excel/2006/main">
          <x14:cfRule type="expression" priority="19" id="{2211E6F7-F01B-43B2-8554-6798694B90C4}">
            <xm:f>$H$46&lt;&gt;'Compostage_N-1'!$H$46</xm:f>
            <x14:dxf>
              <font>
                <b/>
                <i val="0"/>
                <color theme="0"/>
              </font>
              <fill>
                <patternFill>
                  <fgColor indexed="64"/>
                  <bgColor rgb="FFFF0000"/>
                </patternFill>
              </fill>
            </x14:dxf>
          </x14:cfRule>
          <xm:sqref>H46:K46</xm:sqref>
        </x14:conditionalFormatting>
        <x14:conditionalFormatting xmlns:xm="http://schemas.microsoft.com/office/excel/2006/main">
          <x14:cfRule type="expression" priority="18" id="{66DE99B8-254C-4EF0-B55E-C5FC3B64C6BA}">
            <xm:f>$L$51&lt;&gt;'Compostage_N-1'!$L$51</xm:f>
            <x14:dxf>
              <font>
                <b/>
                <i val="0"/>
                <color theme="0"/>
              </font>
              <fill>
                <patternFill>
                  <fgColor indexed="64"/>
                  <bgColor rgb="FFFF0000"/>
                </patternFill>
              </fill>
            </x14:dxf>
          </x14:cfRule>
          <xm:sqref>L51</xm:sqref>
        </x14:conditionalFormatting>
        <x14:conditionalFormatting xmlns:xm="http://schemas.microsoft.com/office/excel/2006/main">
          <x14:cfRule type="expression" priority="17" id="{E6AAEC74-E394-4A9C-98AA-790B69D9E433}">
            <xm:f>$H$56&lt;&gt;'Compostage_N-1'!$H$56</xm:f>
            <x14:dxf>
              <font>
                <b/>
                <i val="0"/>
                <color theme="0"/>
              </font>
              <fill>
                <patternFill>
                  <fgColor indexed="64"/>
                  <bgColor rgb="FFFF0000"/>
                </patternFill>
              </fill>
            </x14:dxf>
          </x14:cfRule>
          <xm:sqref>H56:K56</xm:sqref>
        </x14:conditionalFormatting>
        <x14:conditionalFormatting xmlns:xm="http://schemas.microsoft.com/office/excel/2006/main">
          <x14:cfRule type="expression" priority="16" id="{209CD9AB-5E17-43A9-BB58-D4D459D7896F}">
            <xm:f>$H$57&lt;&gt;'Compostage_N-1'!$H$57</xm:f>
            <x14:dxf>
              <font>
                <b/>
                <i val="0"/>
                <color theme="0"/>
              </font>
              <fill>
                <patternFill>
                  <fgColor indexed="64"/>
                  <bgColor rgb="FFFF0000"/>
                </patternFill>
              </fill>
            </x14:dxf>
          </x14:cfRule>
          <xm:sqref>H57:K57</xm:sqref>
        </x14:conditionalFormatting>
        <x14:conditionalFormatting xmlns:xm="http://schemas.microsoft.com/office/excel/2006/main">
          <x14:cfRule type="expression" priority="15" id="{1B313124-B5A6-4570-85C2-A67184D2C427}">
            <xm:f>$H$61&lt;&gt;'Compostage_N-1'!$H$61</xm:f>
            <x14:dxf>
              <font>
                <b/>
                <i val="0"/>
                <color theme="0"/>
              </font>
              <fill>
                <patternFill>
                  <fgColor indexed="64"/>
                  <bgColor rgb="FFFF0000"/>
                </patternFill>
              </fill>
            </x14:dxf>
          </x14:cfRule>
          <xm:sqref>H61:K61</xm:sqref>
        </x14:conditionalFormatting>
        <x14:conditionalFormatting xmlns:xm="http://schemas.microsoft.com/office/excel/2006/main">
          <x14:cfRule type="expression" priority="14" id="{E343DD36-9230-4543-B46A-8131EFDB8C06}">
            <xm:f>$H$67&lt;&gt;'Compostage_N-1'!$H$67</xm:f>
            <x14:dxf>
              <font>
                <b/>
                <i val="0"/>
                <color theme="0"/>
              </font>
              <fill>
                <patternFill>
                  <fgColor indexed="64"/>
                  <bgColor rgb="FFFF0000"/>
                </patternFill>
              </fill>
            </x14:dxf>
          </x14:cfRule>
          <xm:sqref>H67:K67</xm:sqref>
        </x14:conditionalFormatting>
        <x14:conditionalFormatting xmlns:xm="http://schemas.microsoft.com/office/excel/2006/main">
          <x14:cfRule type="expression" priority="13" id="{71FF155A-EEBE-4964-834B-51D9902C7660}">
            <xm:f>$L$67&lt;&gt;'Compostage_N-1'!$L$67</xm:f>
            <x14:dxf>
              <font>
                <b/>
                <i val="0"/>
                <color theme="0"/>
              </font>
              <fill>
                <patternFill>
                  <fgColor indexed="64"/>
                  <bgColor rgb="FFFF0000"/>
                </patternFill>
              </fill>
            </x14:dxf>
          </x14:cfRule>
          <xm:sqref>L67:P67</xm:sqref>
        </x14:conditionalFormatting>
        <x14:conditionalFormatting xmlns:xm="http://schemas.microsoft.com/office/excel/2006/main">
          <x14:cfRule type="expression" priority="12" id="{ACBC3A4B-AFC4-42B4-B03B-15014D04FD7C}">
            <xm:f>$H$68&lt;&gt;'Compostage_N-1'!$H$68</xm:f>
            <x14:dxf>
              <font>
                <b/>
                <i val="0"/>
                <color theme="0"/>
              </font>
              <fill>
                <patternFill>
                  <fgColor indexed="64"/>
                  <bgColor rgb="FFFF0000"/>
                </patternFill>
              </fill>
            </x14:dxf>
          </x14:cfRule>
          <xm:sqref>H68:K68</xm:sqref>
        </x14:conditionalFormatting>
        <x14:conditionalFormatting xmlns:xm="http://schemas.microsoft.com/office/excel/2006/main">
          <x14:cfRule type="expression" priority="11" id="{50A8F3B4-6FC1-446B-909C-E71A19B0986F}">
            <xm:f>$L$68&lt;&gt;'Compostage_N-1'!$L$68</xm:f>
            <x14:dxf>
              <font>
                <b/>
                <i val="0"/>
                <color theme="0"/>
              </font>
              <fill>
                <patternFill>
                  <fgColor indexed="64"/>
                  <bgColor rgb="FFFF0000"/>
                </patternFill>
              </fill>
            </x14:dxf>
          </x14:cfRule>
          <xm:sqref>L68:P68</xm:sqref>
        </x14:conditionalFormatting>
        <x14:conditionalFormatting xmlns:xm="http://schemas.microsoft.com/office/excel/2006/main">
          <x14:cfRule type="expression" priority="10" id="{E66572AE-BEE4-4864-BFA5-AAA4ED179868}">
            <xm:f>$H$69&lt;&gt;'Compostage_N-1'!$H$69</xm:f>
            <x14:dxf>
              <font>
                <b/>
                <i val="0"/>
                <color theme="0"/>
              </font>
              <fill>
                <patternFill>
                  <fgColor indexed="64"/>
                  <bgColor rgb="FFFF0000"/>
                </patternFill>
              </fill>
            </x14:dxf>
          </x14:cfRule>
          <xm:sqref>H69:K69</xm:sqref>
        </x14:conditionalFormatting>
        <x14:conditionalFormatting xmlns:xm="http://schemas.microsoft.com/office/excel/2006/main">
          <x14:cfRule type="expression" priority="9" id="{78EDD813-F0FA-4020-831D-EAB12117A39F}">
            <xm:f>$L$69&lt;&gt;'Compostage_N-1'!$L$69</xm:f>
            <x14:dxf>
              <font>
                <b/>
                <i val="0"/>
                <color theme="0"/>
              </font>
              <fill>
                <patternFill>
                  <fgColor indexed="64"/>
                  <bgColor rgb="FFFF0000"/>
                </patternFill>
              </fill>
            </x14:dxf>
          </x14:cfRule>
          <xm:sqref>L69:P69</xm:sqref>
        </x14:conditionalFormatting>
        <x14:conditionalFormatting xmlns:xm="http://schemas.microsoft.com/office/excel/2006/main">
          <x14:cfRule type="expression" priority="8" id="{C264F4FE-75ED-43ED-B17A-5ACD7FD83517}">
            <xm:f>$H$70&lt;&gt;'Compostage_N-1'!$H$70</xm:f>
            <x14:dxf>
              <font>
                <b/>
                <i val="0"/>
                <color theme="0"/>
              </font>
              <fill>
                <patternFill>
                  <fgColor indexed="64"/>
                  <bgColor rgb="FFFF0000"/>
                </patternFill>
              </fill>
            </x14:dxf>
          </x14:cfRule>
          <xm:sqref>H70:K70</xm:sqref>
        </x14:conditionalFormatting>
        <x14:conditionalFormatting xmlns:xm="http://schemas.microsoft.com/office/excel/2006/main">
          <x14:cfRule type="expression" priority="7" id="{682E99DF-B419-4F59-9128-ADEA68DA3018}">
            <xm:f>$L$70&lt;&gt;'Compostage_N-1'!$L$70</xm:f>
            <x14:dxf>
              <font>
                <b/>
                <i val="0"/>
                <color theme="0"/>
              </font>
              <fill>
                <patternFill>
                  <fgColor indexed="64"/>
                  <bgColor rgb="FFFF0000"/>
                </patternFill>
              </fill>
            </x14:dxf>
          </x14:cfRule>
          <xm:sqref>L70:P70</xm:sqref>
        </x14:conditionalFormatting>
        <x14:conditionalFormatting xmlns:xm="http://schemas.microsoft.com/office/excel/2006/main">
          <x14:cfRule type="expression" priority="6" id="{3D813BB9-A097-43D3-85F7-1056E6DC9498}">
            <xm:f>$H$71&lt;&gt;'Compostage_N-1'!$H$71</xm:f>
            <x14:dxf>
              <font>
                <b/>
                <i val="0"/>
                <color theme="0"/>
              </font>
              <fill>
                <patternFill>
                  <fgColor indexed="64"/>
                  <bgColor rgb="FFFF0000"/>
                </patternFill>
              </fill>
            </x14:dxf>
          </x14:cfRule>
          <xm:sqref>H71:K71</xm:sqref>
        </x14:conditionalFormatting>
        <x14:conditionalFormatting xmlns:xm="http://schemas.microsoft.com/office/excel/2006/main">
          <x14:cfRule type="expression" priority="5" id="{6AB7B9D5-020E-44D9-BEA2-66568C55BFE6}">
            <xm:f>$L$71&lt;&gt;'Compostage_N-1'!$L$71</xm:f>
            <x14:dxf>
              <font>
                <b/>
                <i val="0"/>
                <color theme="0"/>
              </font>
              <fill>
                <patternFill>
                  <fgColor indexed="64"/>
                  <bgColor rgb="FFFF0000"/>
                </patternFill>
              </fill>
            </x14:dxf>
          </x14:cfRule>
          <xm:sqref>L71:P71</xm:sqref>
        </x14:conditionalFormatting>
        <x14:conditionalFormatting xmlns:xm="http://schemas.microsoft.com/office/excel/2006/main">
          <x14:cfRule type="expression" priority="4" id="{C00096D4-8E7C-425E-85EB-09F85CD87CAC}">
            <xm:f>$H$72&lt;&gt;'Compostage_N-1'!$H$72</xm:f>
            <x14:dxf>
              <font>
                <b/>
                <i val="0"/>
                <color theme="0"/>
              </font>
              <fill>
                <patternFill>
                  <fgColor indexed="64"/>
                  <bgColor rgb="FFFF0000"/>
                </patternFill>
              </fill>
            </x14:dxf>
          </x14:cfRule>
          <xm:sqref>H72:K72</xm:sqref>
        </x14:conditionalFormatting>
        <x14:conditionalFormatting xmlns:xm="http://schemas.microsoft.com/office/excel/2006/main">
          <x14:cfRule type="expression" priority="3" id="{F2049E17-28D2-46EC-A1E6-40175E992779}">
            <xm:f>$L$72&lt;&gt;'Compostage_N-1'!$L$72</xm:f>
            <x14:dxf>
              <font>
                <b/>
                <i val="0"/>
                <color theme="0"/>
              </font>
              <fill>
                <patternFill>
                  <fgColor indexed="64"/>
                  <bgColor rgb="FFFF0000"/>
                </patternFill>
              </fill>
            </x14:dxf>
          </x14:cfRule>
          <xm:sqref>L72:P72</xm:sqref>
        </x14:conditionalFormatting>
        <x14:conditionalFormatting xmlns:xm="http://schemas.microsoft.com/office/excel/2006/main">
          <x14:cfRule type="expression" priority="2" id="{69DC1951-BD30-4ED7-A0E1-7DC1A6185F2C}">
            <xm:f>$H$73&lt;&gt;'Compostage_N-1'!$H$73</xm:f>
            <x14:dxf>
              <font>
                <b/>
                <i val="0"/>
                <color theme="0"/>
              </font>
              <fill>
                <patternFill>
                  <fgColor indexed="64"/>
                  <bgColor rgb="FFFF0000"/>
                </patternFill>
              </fill>
            </x14:dxf>
          </x14:cfRule>
          <xm:sqref>H73:K73</xm:sqref>
        </x14:conditionalFormatting>
        <x14:conditionalFormatting xmlns:xm="http://schemas.microsoft.com/office/excel/2006/main">
          <x14:cfRule type="expression" priority="1" id="{6775CD0C-4FAD-48C9-9105-43BB897F951A}">
            <xm:f>$L$73&lt;&gt;'Compostage_N-1'!$L$73</xm:f>
            <x14:dxf>
              <font>
                <b/>
                <i val="0"/>
                <color theme="0"/>
              </font>
              <fill>
                <patternFill>
                  <fgColor indexed="64"/>
                  <bgColor rgb="FFFF0000"/>
                </patternFill>
              </fill>
            </x14:dxf>
          </x14:cfRule>
          <xm:sqref>L73:P73</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7">
    <pageSetUpPr fitToPage="1"/>
  </sheetPr>
  <dimension ref="A1:Y30"/>
  <sheetViews>
    <sheetView showGridLines="0" showRowColHeaders="0" tabSelected="1" topLeftCell="A10" zoomScaleNormal="100" zoomScaleSheetLayoutView="100" workbookViewId="0">
      <pane xSplit="25" topLeftCell="Z1" activePane="topRight" state="frozen"/>
      <selection activeCell="E17" sqref="E17:J17"/>
      <selection pane="topRight" activeCell="N16" sqref="N16:O16"/>
    </sheetView>
  </sheetViews>
  <sheetFormatPr baseColWidth="10" defaultColWidth="5.6640625" defaultRowHeight="13.2" x14ac:dyDescent="0.25"/>
  <cols>
    <col min="1" max="5" width="5.6640625" style="2"/>
    <col min="6" max="6" width="6.5546875" style="2" bestFit="1" customWidth="1"/>
    <col min="7" max="20" width="5.6640625" style="2"/>
    <col min="21" max="21" width="16.33203125" style="2" customWidth="1"/>
    <col min="22" max="24" width="5.6640625" style="2"/>
    <col min="25" max="25" width="40.6640625" style="2" customWidth="1"/>
    <col min="26" max="16384" width="5.6640625" style="2"/>
  </cols>
  <sheetData>
    <row r="1" spans="1:25" ht="18" customHeight="1" x14ac:dyDescent="0.25">
      <c r="A1" s="49"/>
      <c r="B1" s="49"/>
      <c r="C1" s="49"/>
      <c r="D1" s="49"/>
      <c r="E1" s="49"/>
      <c r="F1" s="49"/>
      <c r="G1" s="49"/>
      <c r="H1" s="49"/>
      <c r="I1" s="49"/>
      <c r="J1" s="49"/>
      <c r="K1" s="49"/>
      <c r="L1" s="49"/>
      <c r="M1" s="49"/>
      <c r="N1" s="49"/>
      <c r="O1" s="49"/>
      <c r="P1" s="49"/>
      <c r="Q1" s="49"/>
      <c r="R1" s="49"/>
      <c r="S1" s="49"/>
      <c r="T1" s="49"/>
      <c r="U1" s="49"/>
      <c r="V1" s="49"/>
      <c r="W1" s="49"/>
      <c r="X1" s="49"/>
      <c r="Y1" s="49"/>
    </row>
    <row r="2" spans="1:25" ht="18" customHeight="1" x14ac:dyDescent="0.25">
      <c r="A2" s="49"/>
      <c r="B2" s="49"/>
      <c r="C2" s="49"/>
      <c r="D2" s="49"/>
      <c r="E2" s="49"/>
      <c r="F2" s="49"/>
      <c r="G2" s="49"/>
      <c r="H2" s="49"/>
      <c r="I2" s="49"/>
      <c r="J2" s="49"/>
      <c r="K2" s="49"/>
      <c r="L2" s="49"/>
      <c r="M2" s="49"/>
      <c r="N2" s="49"/>
      <c r="O2" s="49"/>
      <c r="P2" s="49"/>
      <c r="Q2" s="49"/>
      <c r="R2" s="49"/>
      <c r="S2" s="49"/>
      <c r="T2" s="49"/>
      <c r="U2" s="49"/>
      <c r="V2" s="49"/>
      <c r="W2" s="49"/>
      <c r="X2" s="49"/>
      <c r="Y2" s="49"/>
    </row>
    <row r="3" spans="1:25" ht="18" customHeight="1" x14ac:dyDescent="0.25">
      <c r="A3" s="49"/>
      <c r="B3" s="49"/>
      <c r="C3" s="49"/>
      <c r="D3" s="49"/>
      <c r="E3" s="49"/>
      <c r="F3" s="49"/>
      <c r="G3" s="49"/>
      <c r="H3" s="49"/>
      <c r="I3" s="49"/>
      <c r="J3" s="49"/>
      <c r="K3" s="49"/>
      <c r="L3" s="49"/>
      <c r="M3" s="49"/>
      <c r="N3" s="49"/>
      <c r="O3" s="49"/>
      <c r="P3" s="49"/>
      <c r="Q3" s="49"/>
      <c r="R3" s="49"/>
      <c r="S3" s="49"/>
      <c r="T3" s="49"/>
      <c r="U3" s="49"/>
      <c r="V3" s="49"/>
      <c r="W3" s="49"/>
      <c r="X3" s="49"/>
      <c r="Y3" s="49"/>
    </row>
    <row r="4" spans="1:25" ht="18" customHeight="1" x14ac:dyDescent="0.25">
      <c r="A4" s="49"/>
      <c r="B4" s="49"/>
      <c r="C4" s="49"/>
      <c r="D4" s="49"/>
      <c r="E4" s="49"/>
      <c r="F4" s="49"/>
      <c r="G4" s="49"/>
      <c r="H4" s="49"/>
      <c r="I4" s="49"/>
      <c r="J4" s="49"/>
      <c r="K4" s="49"/>
      <c r="L4" s="49"/>
      <c r="M4" s="49"/>
      <c r="N4" s="49"/>
      <c r="O4" s="49"/>
      <c r="P4" s="49"/>
      <c r="Q4" s="49"/>
      <c r="R4" s="49"/>
      <c r="S4" s="49"/>
      <c r="T4" s="49"/>
      <c r="U4" s="49"/>
      <c r="V4" s="49"/>
      <c r="W4" s="49"/>
      <c r="X4" s="49"/>
      <c r="Y4" s="49"/>
    </row>
    <row r="5" spans="1:25" ht="18" customHeight="1" x14ac:dyDescent="0.25">
      <c r="A5" s="49"/>
      <c r="B5" s="49"/>
      <c r="C5" s="49"/>
      <c r="D5" s="49"/>
      <c r="E5" s="49"/>
      <c r="F5" s="49"/>
      <c r="G5" s="49"/>
      <c r="H5" s="49"/>
      <c r="I5" s="49"/>
      <c r="J5" s="49"/>
      <c r="K5" s="49"/>
      <c r="L5" s="49"/>
      <c r="M5" s="49"/>
      <c r="N5" s="49"/>
      <c r="O5" s="49"/>
      <c r="P5" s="49"/>
      <c r="Q5" s="49"/>
      <c r="R5" s="49"/>
      <c r="S5" s="49"/>
      <c r="T5" s="49"/>
      <c r="U5" s="49"/>
      <c r="V5" s="49"/>
      <c r="W5" s="49"/>
      <c r="X5" s="49"/>
      <c r="Y5" s="49"/>
    </row>
    <row r="6" spans="1:25" ht="18" customHeight="1" x14ac:dyDescent="0.25">
      <c r="A6" s="50" t="str">
        <f>'Eco-organisme'!A6</f>
        <v>ENQUÊTE COLLECTE 2023 :</v>
      </c>
      <c r="B6" s="51"/>
      <c r="C6" s="51"/>
      <c r="D6" s="51"/>
      <c r="E6" s="51"/>
      <c r="F6" s="51"/>
      <c r="G6" s="51"/>
      <c r="H6" s="52" t="str">
        <f>'Eco-organisme'!H6</f>
        <v>Collectivité X</v>
      </c>
      <c r="I6" s="51"/>
      <c r="J6" s="51"/>
      <c r="K6" s="51"/>
      <c r="L6" s="51"/>
      <c r="M6" s="51"/>
      <c r="N6" s="51"/>
      <c r="O6" s="50"/>
      <c r="P6" s="51"/>
      <c r="Q6" s="51"/>
      <c r="R6" s="51"/>
      <c r="S6" s="51"/>
      <c r="T6" s="51"/>
      <c r="U6" s="51"/>
      <c r="V6" s="51"/>
      <c r="W6" s="51"/>
      <c r="X6" s="51"/>
      <c r="Y6" s="51"/>
    </row>
    <row r="7" spans="1:25" ht="18" customHeight="1" x14ac:dyDescent="0.3">
      <c r="A7" s="49"/>
      <c r="B7" s="49"/>
      <c r="C7" s="49"/>
      <c r="D7" s="49"/>
      <c r="E7" s="49"/>
      <c r="F7" s="49"/>
      <c r="G7" s="49"/>
      <c r="H7" s="53" t="str">
        <f>'Eco-organisme'!H7</f>
        <v>dept</v>
      </c>
      <c r="I7" s="49"/>
      <c r="J7" s="49"/>
      <c r="K7" s="49"/>
      <c r="L7" s="49"/>
      <c r="M7" s="49"/>
      <c r="N7" s="49"/>
      <c r="O7" s="49"/>
      <c r="P7" s="49"/>
      <c r="Q7" s="49"/>
      <c r="R7" s="49"/>
      <c r="S7" s="49"/>
      <c r="T7" s="49"/>
      <c r="U7" s="49"/>
      <c r="V7" s="49"/>
      <c r="W7" s="49"/>
      <c r="X7" s="49"/>
      <c r="Y7" s="49"/>
    </row>
    <row r="8" spans="1:25" ht="18" customHeight="1" thickBot="1" x14ac:dyDescent="0.3">
      <c r="A8" s="54"/>
      <c r="B8" s="54"/>
      <c r="C8" s="54"/>
      <c r="D8" s="54"/>
      <c r="E8" s="54"/>
      <c r="F8" s="54"/>
      <c r="G8" s="54"/>
      <c r="H8" s="54"/>
      <c r="I8" s="54"/>
      <c r="J8" s="54"/>
      <c r="K8" s="54"/>
      <c r="L8" s="54"/>
      <c r="M8" s="54"/>
      <c r="N8" s="54"/>
      <c r="O8" s="54"/>
      <c r="P8" s="54"/>
      <c r="Q8" s="54"/>
      <c r="R8" s="54"/>
      <c r="S8" s="54"/>
      <c r="T8" s="54"/>
      <c r="U8" s="54"/>
      <c r="V8" s="54"/>
      <c r="W8" s="54"/>
      <c r="X8" s="54"/>
      <c r="Y8" s="54"/>
    </row>
    <row r="9" spans="1:25" ht="3" customHeight="1" x14ac:dyDescent="0.25">
      <c r="A9" s="41"/>
      <c r="B9" s="41"/>
      <c r="C9" s="41"/>
      <c r="D9" s="41"/>
      <c r="E9" s="41"/>
      <c r="F9" s="41"/>
      <c r="G9" s="41"/>
      <c r="H9" s="41"/>
      <c r="I9" s="41"/>
      <c r="J9" s="41"/>
      <c r="K9" s="41"/>
      <c r="L9" s="41"/>
      <c r="M9" s="41"/>
      <c r="N9" s="41"/>
      <c r="O9" s="41"/>
      <c r="P9" s="41"/>
      <c r="Q9" s="41"/>
      <c r="R9" s="41"/>
      <c r="S9" s="41"/>
      <c r="T9" s="41"/>
      <c r="U9" s="41"/>
      <c r="V9" s="41"/>
      <c r="W9" s="41"/>
      <c r="X9" s="41"/>
      <c r="Y9" s="41"/>
    </row>
    <row r="10" spans="1:25" ht="96" customHeight="1" x14ac:dyDescent="0.25">
      <c r="A10" s="293" t="s">
        <v>5999</v>
      </c>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row>
    <row r="11" spans="1:25" ht="4.95" hidden="1" customHeight="1" x14ac:dyDescent="0.25">
      <c r="A11" s="41"/>
      <c r="B11" s="41"/>
      <c r="C11" s="41"/>
      <c r="D11" s="41"/>
      <c r="E11" s="41"/>
      <c r="F11" s="41"/>
      <c r="G11" s="41"/>
      <c r="H11" s="41"/>
      <c r="I11" s="41"/>
      <c r="J11" s="41"/>
      <c r="K11" s="41"/>
      <c r="L11" s="41"/>
      <c r="M11" s="41"/>
      <c r="N11" s="41"/>
      <c r="O11" s="41"/>
      <c r="P11" s="41"/>
      <c r="Q11" s="41"/>
      <c r="R11" s="41"/>
      <c r="S11" s="41"/>
      <c r="T11" s="41"/>
      <c r="U11" s="41"/>
      <c r="V11" s="41"/>
      <c r="W11" s="41"/>
      <c r="X11" s="41"/>
      <c r="Y11" s="41"/>
    </row>
    <row r="12" spans="1:25" ht="14.4" customHeight="1" x14ac:dyDescent="0.25">
      <c r="A12" s="295" t="s">
        <v>5989</v>
      </c>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row>
    <row r="13" spans="1:25" ht="13.8" x14ac:dyDescent="0.25">
      <c r="A13" s="87"/>
      <c r="B13" s="87"/>
      <c r="C13" s="87"/>
      <c r="D13" s="87"/>
      <c r="E13" s="87"/>
      <c r="F13" s="87"/>
      <c r="G13" s="87"/>
      <c r="H13" s="87"/>
      <c r="I13" s="87"/>
      <c r="J13" s="87"/>
      <c r="K13" s="87"/>
      <c r="L13" s="87"/>
      <c r="M13" s="87"/>
      <c r="N13" s="87"/>
      <c r="O13" s="87"/>
      <c r="P13" s="87"/>
      <c r="Q13" s="87"/>
      <c r="R13" s="87"/>
      <c r="S13" s="87"/>
      <c r="T13" s="87"/>
      <c r="U13" s="87"/>
      <c r="V13" s="87"/>
      <c r="W13" s="87"/>
      <c r="X13" s="87"/>
      <c r="Y13" s="87"/>
    </row>
    <row r="14" spans="1:25" ht="25.95" customHeight="1" x14ac:dyDescent="0.25">
      <c r="A14" s="88" t="s">
        <v>6650</v>
      </c>
      <c r="B14" s="31"/>
      <c r="C14" s="31"/>
      <c r="D14" s="31"/>
      <c r="E14" s="31"/>
      <c r="F14" s="31"/>
      <c r="G14" s="31"/>
      <c r="H14" s="31"/>
      <c r="I14" s="31"/>
      <c r="J14" s="31"/>
      <c r="K14" s="31"/>
      <c r="L14" s="31"/>
      <c r="M14" s="31"/>
      <c r="N14" s="31"/>
      <c r="O14" s="31"/>
      <c r="P14" s="31"/>
      <c r="Q14" s="31"/>
      <c r="R14" s="43"/>
      <c r="S14" s="41"/>
      <c r="T14" s="41"/>
      <c r="U14" s="41"/>
      <c r="V14" s="41"/>
      <c r="W14" s="41"/>
      <c r="X14" s="41"/>
      <c r="Y14" s="41"/>
    </row>
    <row r="15" spans="1:25" ht="39" customHeight="1" x14ac:dyDescent="0.25">
      <c r="A15" s="296" t="s">
        <v>5991</v>
      </c>
      <c r="B15" s="296"/>
      <c r="C15" s="296"/>
      <c r="D15" s="296"/>
      <c r="E15" s="296"/>
      <c r="F15" s="296"/>
      <c r="G15" s="296"/>
      <c r="H15" s="292" t="s">
        <v>5981</v>
      </c>
      <c r="I15" s="292"/>
      <c r="J15" s="292"/>
      <c r="K15" s="292" t="s">
        <v>5992</v>
      </c>
      <c r="L15" s="292"/>
      <c r="M15" s="292"/>
      <c r="N15" s="292" t="s">
        <v>5990</v>
      </c>
      <c r="O15" s="292"/>
      <c r="P15" s="292" t="s">
        <v>5993</v>
      </c>
      <c r="Q15" s="292"/>
      <c r="R15" s="292"/>
      <c r="S15" s="292"/>
      <c r="T15" s="292"/>
      <c r="U15" s="292"/>
      <c r="V15" s="292" t="s">
        <v>25</v>
      </c>
      <c r="W15" s="292"/>
      <c r="X15" s="292"/>
      <c r="Y15" s="292"/>
    </row>
    <row r="16" spans="1:25" ht="39" customHeight="1" x14ac:dyDescent="0.25">
      <c r="A16" s="126" t="s">
        <v>229</v>
      </c>
      <c r="B16" s="126"/>
      <c r="C16" s="126"/>
      <c r="D16" s="126"/>
      <c r="E16" s="126"/>
      <c r="F16" s="126"/>
      <c r="G16" s="126"/>
      <c r="H16" s="99" t="s">
        <v>5997</v>
      </c>
      <c r="I16" s="99"/>
      <c r="J16" s="99"/>
      <c r="K16" s="99" t="s">
        <v>61</v>
      </c>
      <c r="L16" s="99"/>
      <c r="M16" s="99"/>
      <c r="N16" s="99">
        <v>60</v>
      </c>
      <c r="O16" s="99"/>
      <c r="P16" s="99"/>
      <c r="Q16" s="99"/>
      <c r="R16" s="99"/>
      <c r="S16" s="99"/>
      <c r="T16" s="99"/>
      <c r="U16" s="99"/>
      <c r="V16" s="126"/>
      <c r="W16" s="126"/>
      <c r="X16" s="126"/>
      <c r="Y16" s="126"/>
    </row>
    <row r="17" spans="1:25" ht="39" customHeight="1" x14ac:dyDescent="0.25">
      <c r="A17" s="126"/>
      <c r="B17" s="126"/>
      <c r="C17" s="126"/>
      <c r="D17" s="126"/>
      <c r="E17" s="126"/>
      <c r="F17" s="126"/>
      <c r="G17" s="126"/>
      <c r="H17" s="99"/>
      <c r="I17" s="99"/>
      <c r="J17" s="99"/>
      <c r="K17" s="99"/>
      <c r="L17" s="99"/>
      <c r="M17" s="99"/>
      <c r="N17" s="99"/>
      <c r="O17" s="99"/>
      <c r="P17" s="99"/>
      <c r="Q17" s="99"/>
      <c r="R17" s="99"/>
      <c r="S17" s="99"/>
      <c r="T17" s="99"/>
      <c r="U17" s="99"/>
      <c r="V17" s="126"/>
      <c r="W17" s="126"/>
      <c r="X17" s="126"/>
      <c r="Y17" s="126"/>
    </row>
    <row r="18" spans="1:25" ht="39" customHeight="1" x14ac:dyDescent="0.25">
      <c r="A18" s="126"/>
      <c r="B18" s="126"/>
      <c r="C18" s="126"/>
      <c r="D18" s="126"/>
      <c r="E18" s="126"/>
      <c r="F18" s="126"/>
      <c r="G18" s="126"/>
      <c r="H18" s="99"/>
      <c r="I18" s="99"/>
      <c r="J18" s="99"/>
      <c r="K18" s="99"/>
      <c r="L18" s="99"/>
      <c r="M18" s="99"/>
      <c r="N18" s="99"/>
      <c r="O18" s="99"/>
      <c r="P18" s="99"/>
      <c r="Q18" s="99"/>
      <c r="R18" s="99"/>
      <c r="S18" s="99"/>
      <c r="T18" s="99"/>
      <c r="U18" s="99"/>
      <c r="V18" s="126"/>
      <c r="W18" s="126"/>
      <c r="X18" s="126"/>
      <c r="Y18" s="126"/>
    </row>
    <row r="19" spans="1:25" ht="39" customHeight="1" x14ac:dyDescent="0.25">
      <c r="A19" s="126"/>
      <c r="B19" s="126"/>
      <c r="C19" s="126"/>
      <c r="D19" s="126"/>
      <c r="E19" s="126"/>
      <c r="F19" s="126"/>
      <c r="G19" s="126"/>
      <c r="H19" s="99"/>
      <c r="I19" s="99"/>
      <c r="J19" s="99"/>
      <c r="K19" s="99"/>
      <c r="L19" s="99"/>
      <c r="M19" s="99"/>
      <c r="N19" s="99"/>
      <c r="O19" s="99"/>
      <c r="P19" s="99"/>
      <c r="Q19" s="99"/>
      <c r="R19" s="99"/>
      <c r="S19" s="99"/>
      <c r="T19" s="99"/>
      <c r="U19" s="99"/>
      <c r="V19" s="126"/>
      <c r="W19" s="126"/>
      <c r="X19" s="126"/>
      <c r="Y19" s="126"/>
    </row>
    <row r="20" spans="1:25" ht="39" customHeight="1" x14ac:dyDescent="0.25">
      <c r="A20" s="126"/>
      <c r="B20" s="126"/>
      <c r="C20" s="126"/>
      <c r="D20" s="126"/>
      <c r="E20" s="126"/>
      <c r="F20" s="126"/>
      <c r="G20" s="126"/>
      <c r="H20" s="99"/>
      <c r="I20" s="99"/>
      <c r="J20" s="99"/>
      <c r="K20" s="99"/>
      <c r="L20" s="99"/>
      <c r="M20" s="99"/>
      <c r="N20" s="99"/>
      <c r="O20" s="99"/>
      <c r="P20" s="99"/>
      <c r="Q20" s="99"/>
      <c r="R20" s="99"/>
      <c r="S20" s="99"/>
      <c r="T20" s="99"/>
      <c r="U20" s="99"/>
      <c r="V20" s="126"/>
      <c r="W20" s="126"/>
      <c r="X20" s="126"/>
      <c r="Y20" s="126"/>
    </row>
    <row r="21" spans="1:25" ht="39" customHeight="1" x14ac:dyDescent="0.25">
      <c r="A21" s="126"/>
      <c r="B21" s="126"/>
      <c r="C21" s="126"/>
      <c r="D21" s="126"/>
      <c r="E21" s="126"/>
      <c r="F21" s="126"/>
      <c r="G21" s="126"/>
      <c r="H21" s="99"/>
      <c r="I21" s="99"/>
      <c r="J21" s="99"/>
      <c r="K21" s="99"/>
      <c r="L21" s="99"/>
      <c r="M21" s="99"/>
      <c r="N21" s="99"/>
      <c r="O21" s="99"/>
      <c r="P21" s="99"/>
      <c r="Q21" s="99"/>
      <c r="R21" s="99"/>
      <c r="S21" s="99"/>
      <c r="T21" s="99"/>
      <c r="U21" s="99"/>
      <c r="V21" s="126"/>
      <c r="W21" s="126"/>
      <c r="X21" s="126"/>
      <c r="Y21" s="126"/>
    </row>
    <row r="22" spans="1:25" ht="39" customHeight="1" x14ac:dyDescent="0.25">
      <c r="A22" s="126"/>
      <c r="B22" s="126"/>
      <c r="C22" s="126"/>
      <c r="D22" s="126"/>
      <c r="E22" s="126"/>
      <c r="F22" s="126"/>
      <c r="G22" s="126"/>
      <c r="H22" s="99"/>
      <c r="I22" s="99"/>
      <c r="J22" s="99"/>
      <c r="K22" s="99"/>
      <c r="L22" s="99"/>
      <c r="M22" s="99"/>
      <c r="N22" s="99"/>
      <c r="O22" s="99"/>
      <c r="P22" s="99"/>
      <c r="Q22" s="99"/>
      <c r="R22" s="99"/>
      <c r="S22" s="99"/>
      <c r="T22" s="99"/>
      <c r="U22" s="99"/>
      <c r="V22" s="126"/>
      <c r="W22" s="126"/>
      <c r="X22" s="126"/>
      <c r="Y22" s="126"/>
    </row>
    <row r="23" spans="1:25" ht="39" customHeight="1" x14ac:dyDescent="0.25">
      <c r="A23" s="126"/>
      <c r="B23" s="126"/>
      <c r="C23" s="126"/>
      <c r="D23" s="126"/>
      <c r="E23" s="126"/>
      <c r="F23" s="126"/>
      <c r="G23" s="126"/>
      <c r="H23" s="99"/>
      <c r="I23" s="99"/>
      <c r="J23" s="99"/>
      <c r="K23" s="99"/>
      <c r="L23" s="99"/>
      <c r="M23" s="99"/>
      <c r="N23" s="99"/>
      <c r="O23" s="99"/>
      <c r="P23" s="99"/>
      <c r="Q23" s="99"/>
      <c r="R23" s="99"/>
      <c r="S23" s="99"/>
      <c r="T23" s="99"/>
      <c r="U23" s="99"/>
      <c r="V23" s="126"/>
      <c r="W23" s="126"/>
      <c r="X23" s="126"/>
      <c r="Y23" s="126"/>
    </row>
    <row r="24" spans="1:25" ht="39" customHeight="1" x14ac:dyDescent="0.25">
      <c r="A24" s="126"/>
      <c r="B24" s="126"/>
      <c r="C24" s="126"/>
      <c r="D24" s="126"/>
      <c r="E24" s="126"/>
      <c r="F24" s="126"/>
      <c r="G24" s="126"/>
      <c r="H24" s="99"/>
      <c r="I24" s="99"/>
      <c r="J24" s="99"/>
      <c r="K24" s="99"/>
      <c r="L24" s="99"/>
      <c r="M24" s="99"/>
      <c r="N24" s="99"/>
      <c r="O24" s="99"/>
      <c r="P24" s="99"/>
      <c r="Q24" s="99"/>
      <c r="R24" s="99"/>
      <c r="S24" s="99"/>
      <c r="T24" s="99"/>
      <c r="U24" s="99"/>
      <c r="V24" s="126"/>
      <c r="W24" s="126"/>
      <c r="X24" s="126"/>
      <c r="Y24" s="126"/>
    </row>
    <row r="25" spans="1:25" ht="39" customHeight="1" x14ac:dyDescent="0.25">
      <c r="A25" s="126"/>
      <c r="B25" s="126"/>
      <c r="C25" s="126"/>
      <c r="D25" s="126"/>
      <c r="E25" s="126"/>
      <c r="F25" s="126"/>
      <c r="G25" s="126"/>
      <c r="H25" s="99"/>
      <c r="I25" s="99"/>
      <c r="J25" s="99"/>
      <c r="K25" s="99"/>
      <c r="L25" s="99"/>
      <c r="M25" s="99"/>
      <c r="N25" s="99"/>
      <c r="O25" s="99"/>
      <c r="P25" s="99"/>
      <c r="Q25" s="99"/>
      <c r="R25" s="99"/>
      <c r="S25" s="99"/>
      <c r="T25" s="99"/>
      <c r="U25" s="99"/>
      <c r="V25" s="126"/>
      <c r="W25" s="126"/>
      <c r="X25" s="126"/>
      <c r="Y25" s="126"/>
    </row>
    <row r="26" spans="1:25" ht="39" customHeight="1" x14ac:dyDescent="0.25">
      <c r="A26" s="126"/>
      <c r="B26" s="126"/>
      <c r="C26" s="126"/>
      <c r="D26" s="126"/>
      <c r="E26" s="126"/>
      <c r="F26" s="126"/>
      <c r="G26" s="126"/>
      <c r="H26" s="99"/>
      <c r="I26" s="99"/>
      <c r="J26" s="99"/>
      <c r="K26" s="99"/>
      <c r="L26" s="99"/>
      <c r="M26" s="99"/>
      <c r="N26" s="99"/>
      <c r="O26" s="99"/>
      <c r="P26" s="99"/>
      <c r="Q26" s="99"/>
      <c r="R26" s="99"/>
      <c r="S26" s="99"/>
      <c r="T26" s="99"/>
      <c r="U26" s="99"/>
      <c r="V26" s="126"/>
      <c r="W26" s="126"/>
      <c r="X26" s="126"/>
      <c r="Y26" s="126"/>
    </row>
    <row r="27" spans="1:25" ht="39" customHeight="1" x14ac:dyDescent="0.25">
      <c r="A27" s="126"/>
      <c r="B27" s="126"/>
      <c r="C27" s="126"/>
      <c r="D27" s="126"/>
      <c r="E27" s="126"/>
      <c r="F27" s="126"/>
      <c r="G27" s="126"/>
      <c r="H27" s="99"/>
      <c r="I27" s="99"/>
      <c r="J27" s="99"/>
      <c r="K27" s="99"/>
      <c r="L27" s="99"/>
      <c r="M27" s="99"/>
      <c r="N27" s="99"/>
      <c r="O27" s="99"/>
      <c r="P27" s="99"/>
      <c r="Q27" s="99"/>
      <c r="R27" s="99"/>
      <c r="S27" s="99"/>
      <c r="T27" s="99"/>
      <c r="U27" s="99"/>
      <c r="V27" s="126"/>
      <c r="W27" s="126"/>
      <c r="X27" s="126"/>
      <c r="Y27" s="126"/>
    </row>
    <row r="28" spans="1:25" ht="39" customHeight="1" x14ac:dyDescent="0.25">
      <c r="A28" s="126"/>
      <c r="B28" s="126"/>
      <c r="C28" s="126"/>
      <c r="D28" s="126"/>
      <c r="E28" s="126"/>
      <c r="F28" s="126"/>
      <c r="G28" s="126"/>
      <c r="H28" s="99"/>
      <c r="I28" s="99"/>
      <c r="J28" s="99"/>
      <c r="K28" s="99"/>
      <c r="L28" s="99"/>
      <c r="M28" s="99"/>
      <c r="N28" s="99"/>
      <c r="O28" s="99"/>
      <c r="P28" s="99"/>
      <c r="Q28" s="99"/>
      <c r="R28" s="99"/>
      <c r="S28" s="99"/>
      <c r="T28" s="99"/>
      <c r="U28" s="99"/>
      <c r="V28" s="126"/>
      <c r="W28" s="126"/>
      <c r="X28" s="126"/>
      <c r="Y28" s="126"/>
    </row>
    <row r="29" spans="1:25" ht="39" customHeight="1" x14ac:dyDescent="0.25">
      <c r="A29" s="126"/>
      <c r="B29" s="126"/>
      <c r="C29" s="126"/>
      <c r="D29" s="126"/>
      <c r="E29" s="126"/>
      <c r="F29" s="126"/>
      <c r="G29" s="126"/>
      <c r="H29" s="99"/>
      <c r="I29" s="99"/>
      <c r="J29" s="99"/>
      <c r="K29" s="99"/>
      <c r="L29" s="99"/>
      <c r="M29" s="99"/>
      <c r="N29" s="99"/>
      <c r="O29" s="99"/>
      <c r="P29" s="99"/>
      <c r="Q29" s="99"/>
      <c r="R29" s="99"/>
      <c r="S29" s="99"/>
      <c r="T29" s="99"/>
      <c r="U29" s="99"/>
      <c r="V29" s="126"/>
      <c r="W29" s="126"/>
      <c r="X29" s="126"/>
      <c r="Y29" s="126"/>
    </row>
    <row r="30" spans="1:25" x14ac:dyDescent="0.25">
      <c r="A30" s="126"/>
      <c r="B30" s="126"/>
      <c r="C30" s="126"/>
      <c r="D30" s="126"/>
      <c r="E30" s="126"/>
      <c r="F30" s="126"/>
      <c r="G30" s="126"/>
      <c r="H30" s="99"/>
      <c r="I30" s="99"/>
      <c r="J30" s="99"/>
      <c r="K30" s="99"/>
      <c r="L30" s="99"/>
      <c r="M30" s="99"/>
      <c r="N30" s="99"/>
      <c r="O30" s="99"/>
      <c r="P30" s="99"/>
      <c r="Q30" s="99"/>
      <c r="R30" s="99"/>
      <c r="S30" s="99"/>
      <c r="T30" s="99"/>
      <c r="U30" s="99"/>
      <c r="V30" s="126"/>
      <c r="W30" s="126"/>
      <c r="X30" s="126"/>
      <c r="Y30" s="126"/>
    </row>
  </sheetData>
  <sheetProtection algorithmName="SHA-512" hashValue="miWxIh+GBslxwAnZURnK8Z60V0WQsXvtEqU8QIiyI4IYXsaC5NB/NwQb9fAEXO11e9hjCjSBOIHsGMFRC8SqeQ==" saltValue="qXneqhppTeXaBQrxxKMIdw==" spinCount="100000" sheet="1" scenarios="1" selectLockedCells="1"/>
  <mergeCells count="98">
    <mergeCell ref="A10:Y10"/>
    <mergeCell ref="A28:G28"/>
    <mergeCell ref="A29:G29"/>
    <mergeCell ref="H29:J29"/>
    <mergeCell ref="K29:M29"/>
    <mergeCell ref="N29:O29"/>
    <mergeCell ref="P29:U29"/>
    <mergeCell ref="A26:G26"/>
    <mergeCell ref="A27:G27"/>
    <mergeCell ref="H27:J27"/>
    <mergeCell ref="K27:M27"/>
    <mergeCell ref="N27:O27"/>
    <mergeCell ref="P27:U27"/>
    <mergeCell ref="A12:Y12"/>
    <mergeCell ref="A15:G15"/>
    <mergeCell ref="A25:G25"/>
    <mergeCell ref="V15:Y15"/>
    <mergeCell ref="P15:U15"/>
    <mergeCell ref="N15:O15"/>
    <mergeCell ref="N16:O16"/>
    <mergeCell ref="V16:Y16"/>
    <mergeCell ref="A16:G16"/>
    <mergeCell ref="H16:J16"/>
    <mergeCell ref="N17:O17"/>
    <mergeCell ref="P17:U17"/>
    <mergeCell ref="K15:M15"/>
    <mergeCell ref="K16:M16"/>
    <mergeCell ref="P16:U16"/>
    <mergeCell ref="H15:J15"/>
    <mergeCell ref="A17:G17"/>
    <mergeCell ref="H17:J17"/>
    <mergeCell ref="V17:Y17"/>
    <mergeCell ref="A18:G18"/>
    <mergeCell ref="H18:J18"/>
    <mergeCell ref="K18:M18"/>
    <mergeCell ref="N18:O18"/>
    <mergeCell ref="P18:U18"/>
    <mergeCell ref="V18:Y18"/>
    <mergeCell ref="K17:M17"/>
    <mergeCell ref="V20:Y20"/>
    <mergeCell ref="A19:G19"/>
    <mergeCell ref="H19:J19"/>
    <mergeCell ref="K19:M19"/>
    <mergeCell ref="N19:O19"/>
    <mergeCell ref="P19:U19"/>
    <mergeCell ref="V19:Y19"/>
    <mergeCell ref="A20:G20"/>
    <mergeCell ref="H20:J20"/>
    <mergeCell ref="K20:M20"/>
    <mergeCell ref="N20:O20"/>
    <mergeCell ref="P20:U20"/>
    <mergeCell ref="P21:U21"/>
    <mergeCell ref="V21:Y21"/>
    <mergeCell ref="A22:G22"/>
    <mergeCell ref="H22:J22"/>
    <mergeCell ref="K22:M22"/>
    <mergeCell ref="N22:O22"/>
    <mergeCell ref="P22:U22"/>
    <mergeCell ref="V22:Y22"/>
    <mergeCell ref="K21:M21"/>
    <mergeCell ref="N21:O21"/>
    <mergeCell ref="H21:J21"/>
    <mergeCell ref="A21:G21"/>
    <mergeCell ref="K23:M23"/>
    <mergeCell ref="N23:O23"/>
    <mergeCell ref="P23:U23"/>
    <mergeCell ref="V23:Y23"/>
    <mergeCell ref="A24:G24"/>
    <mergeCell ref="H24:J24"/>
    <mergeCell ref="K24:M24"/>
    <mergeCell ref="N24:O24"/>
    <mergeCell ref="P24:U24"/>
    <mergeCell ref="V24:Y24"/>
    <mergeCell ref="A23:G23"/>
    <mergeCell ref="H23:J23"/>
    <mergeCell ref="H26:J26"/>
    <mergeCell ref="K26:M26"/>
    <mergeCell ref="N26:O26"/>
    <mergeCell ref="P26:U26"/>
    <mergeCell ref="V26:Y26"/>
    <mergeCell ref="H25:J25"/>
    <mergeCell ref="K25:M25"/>
    <mergeCell ref="N25:O25"/>
    <mergeCell ref="P25:U25"/>
    <mergeCell ref="V25:Y25"/>
    <mergeCell ref="V27:Y27"/>
    <mergeCell ref="H28:J28"/>
    <mergeCell ref="K28:M28"/>
    <mergeCell ref="N28:O28"/>
    <mergeCell ref="P28:U28"/>
    <mergeCell ref="V28:Y28"/>
    <mergeCell ref="V29:Y29"/>
    <mergeCell ref="A30:G30"/>
    <mergeCell ref="H30:J30"/>
    <mergeCell ref="K30:M30"/>
    <mergeCell ref="N30:O30"/>
    <mergeCell ref="P30:U30"/>
    <mergeCell ref="V30:Y30"/>
  </mergeCells>
  <pageMargins left="0.25" right="0.25" top="0.75" bottom="0.75" header="0.3" footer="0.3"/>
  <pageSetup paperSize="9" scale="39"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A00-000000000000}">
          <x14:formula1>
            <xm:f>Listes!$C$2:$C$30</xm:f>
          </x14:formula1>
          <xm:sqref>K16:K30</xm:sqref>
        </x14:dataValidation>
        <x14:dataValidation type="list" allowBlank="1" showInputMessage="1" showErrorMessage="1" xr:uid="{00000000-0002-0000-0A00-000001000000}">
          <x14:formula1>
            <xm:f>Listes!$AP$2:$AP$5</xm:f>
          </x14:formula1>
          <xm:sqref>H16:J30</xm:sqref>
        </x14:dataValidation>
        <x14:dataValidation type="list" allowBlank="1" showInputMessage="1" showErrorMessage="1" xr:uid="{00000000-0002-0000-0A00-000002000000}">
          <x14:formula1>
            <xm:f>Listes!$AA$2:$AA$449</xm:f>
          </x14:formula1>
          <xm:sqref>A30:G30 P30:U30</xm:sqref>
        </x14:dataValidation>
        <x14:dataValidation type="list" allowBlank="1" showInputMessage="1" showErrorMessage="1" xr:uid="{00000000-0002-0000-0A00-000003000000}">
          <x14:formula1>
            <xm:f>Listes!$AA$2:$AA$463</xm:f>
          </x14:formula1>
          <xm:sqref>A16:G29 P16:U29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6">
    <tabColor theme="0" tint="-0.499984740745262"/>
  </sheetPr>
  <dimension ref="A1:AV4506"/>
  <sheetViews>
    <sheetView zoomScaleNormal="100" workbookViewId="0">
      <selection activeCell="AA426" sqref="AA426"/>
    </sheetView>
  </sheetViews>
  <sheetFormatPr baseColWidth="10" defaultColWidth="11.5546875" defaultRowHeight="14.4" x14ac:dyDescent="0.3"/>
  <cols>
    <col min="1" max="1" width="53.6640625" style="21" bestFit="1" customWidth="1"/>
    <col min="2" max="2" width="5.6640625" style="21" customWidth="1"/>
    <col min="3" max="3" width="46.6640625" style="21" bestFit="1" customWidth="1"/>
    <col min="4" max="4" width="5.6640625" style="21" customWidth="1"/>
    <col min="5" max="5" width="43.88671875" style="21" bestFit="1" customWidth="1"/>
    <col min="6" max="6" width="5.6640625" style="21" customWidth="1"/>
    <col min="7" max="7" width="58.44140625" style="21" bestFit="1" customWidth="1"/>
    <col min="8" max="8" width="5.6640625" style="21" customWidth="1"/>
    <col min="9" max="9" width="30.109375" style="21" bestFit="1" customWidth="1"/>
    <col min="10" max="10" width="5.6640625" style="21" customWidth="1"/>
    <col min="11" max="11" width="27.109375" style="21" bestFit="1" customWidth="1"/>
    <col min="12" max="12" width="5.6640625" style="21" customWidth="1"/>
    <col min="13" max="13" width="45.109375" style="21" bestFit="1" customWidth="1"/>
    <col min="14" max="14" width="5.6640625" style="21" customWidth="1"/>
    <col min="15" max="15" width="10.5546875" style="21" bestFit="1" customWidth="1"/>
    <col min="16" max="16" width="5.6640625" style="21" customWidth="1"/>
    <col min="17" max="17" width="21.33203125" style="21" bestFit="1" customWidth="1"/>
    <col min="18" max="18" width="5.6640625" style="21" customWidth="1"/>
    <col min="19" max="19" width="86.5546875" style="21" bestFit="1" customWidth="1"/>
    <col min="20" max="20" width="5.6640625" style="21" customWidth="1"/>
    <col min="21" max="21" width="28.33203125" style="21" bestFit="1" customWidth="1"/>
    <col min="22" max="22" width="5.6640625" style="21" customWidth="1"/>
    <col min="23" max="23" width="12.88671875" style="21" bestFit="1" customWidth="1"/>
    <col min="24" max="24" width="5.6640625" style="21" customWidth="1"/>
    <col min="25" max="25" width="16.6640625" style="21" bestFit="1" customWidth="1"/>
    <col min="26" max="26" width="5.6640625" style="21" customWidth="1"/>
    <col min="27" max="27" width="113.44140625" style="21" bestFit="1" customWidth="1"/>
    <col min="28" max="28" width="41.33203125" style="21" bestFit="1" customWidth="1"/>
    <col min="29" max="29" width="12.88671875" style="21" bestFit="1" customWidth="1"/>
    <col min="30" max="30" width="110.44140625" style="21" bestFit="1" customWidth="1"/>
    <col min="31" max="31" width="5.6640625" style="21" customWidth="1"/>
    <col min="32" max="32" width="54.44140625" style="21" customWidth="1"/>
    <col min="33" max="33" width="5.6640625" style="21" customWidth="1"/>
    <col min="34" max="34" width="18.6640625" style="21" bestFit="1" customWidth="1"/>
    <col min="35" max="35" width="11.5546875" style="21"/>
    <col min="36" max="36" width="22.33203125" style="21" bestFit="1" customWidth="1"/>
    <col min="37" max="37" width="123.88671875" style="21" bestFit="1" customWidth="1"/>
    <col min="38" max="38" width="58.6640625" style="21" customWidth="1"/>
    <col min="39" max="39" width="11.5546875" style="21"/>
    <col min="40" max="40" width="113.44140625" style="21" bestFit="1" customWidth="1"/>
    <col min="41" max="41" width="2.33203125" style="21" customWidth="1"/>
    <col min="42" max="42" width="19.6640625" style="21" customWidth="1"/>
    <col min="43" max="43" width="4.33203125" style="21" customWidth="1"/>
    <col min="44" max="44" width="19.88671875" style="21" customWidth="1"/>
    <col min="45" max="45" width="3.33203125" style="21" customWidth="1"/>
    <col min="46" max="46" width="80.5546875" style="21" customWidth="1"/>
    <col min="47" max="47" width="4.6640625" style="21" customWidth="1"/>
    <col min="48" max="48" width="48.109375" style="21" customWidth="1"/>
    <col min="49" max="16384" width="11.5546875" style="21"/>
  </cols>
  <sheetData>
    <row r="1" spans="1:48" x14ac:dyDescent="0.3">
      <c r="A1" s="20" t="s">
        <v>26</v>
      </c>
      <c r="C1" s="20" t="s">
        <v>49</v>
      </c>
      <c r="E1" s="20" t="s">
        <v>76</v>
      </c>
      <c r="G1" s="20" t="s">
        <v>81</v>
      </c>
      <c r="I1" s="20" t="s">
        <v>5940</v>
      </c>
      <c r="K1" s="20" t="s">
        <v>127</v>
      </c>
      <c r="M1" s="20" t="s">
        <v>101</v>
      </c>
      <c r="O1" s="20" t="s">
        <v>111</v>
      </c>
      <c r="Q1" s="20" t="s">
        <v>134</v>
      </c>
      <c r="S1" s="20" t="s">
        <v>140</v>
      </c>
      <c r="U1" s="20" t="s">
        <v>2</v>
      </c>
      <c r="W1" s="22" t="s">
        <v>3</v>
      </c>
      <c r="Y1" s="22" t="s">
        <v>11</v>
      </c>
      <c r="AA1" s="22" t="s">
        <v>179</v>
      </c>
      <c r="AB1" s="22" t="s">
        <v>180</v>
      </c>
      <c r="AC1" s="22" t="s">
        <v>10</v>
      </c>
      <c r="AD1" s="22" t="s">
        <v>181</v>
      </c>
      <c r="AF1" s="22" t="s">
        <v>5905</v>
      </c>
      <c r="AH1" s="22" t="s">
        <v>5919</v>
      </c>
      <c r="AJ1" s="22" t="s">
        <v>5967</v>
      </c>
      <c r="AK1" s="22" t="s">
        <v>5970</v>
      </c>
      <c r="AL1" s="27" t="s">
        <v>5972</v>
      </c>
      <c r="AN1" s="22" t="s">
        <v>5971</v>
      </c>
      <c r="AP1" s="22" t="s">
        <v>5994</v>
      </c>
      <c r="AR1" s="22" t="s">
        <v>6478</v>
      </c>
      <c r="AT1" s="22" t="s">
        <v>6479</v>
      </c>
      <c r="AV1" s="21" t="s">
        <v>6981</v>
      </c>
    </row>
    <row r="2" spans="1:48" x14ac:dyDescent="0.3">
      <c r="A2" s="21" t="s">
        <v>39</v>
      </c>
      <c r="C2" s="21" t="s">
        <v>50</v>
      </c>
      <c r="E2" s="21" t="s">
        <v>77</v>
      </c>
      <c r="G2" s="21" t="s">
        <v>82</v>
      </c>
      <c r="I2" s="21" t="s">
        <v>5941</v>
      </c>
      <c r="K2" s="21" t="s">
        <v>109</v>
      </c>
      <c r="M2" s="21" t="s">
        <v>102</v>
      </c>
      <c r="O2" s="21" t="s">
        <v>112</v>
      </c>
      <c r="Q2" s="21" t="s">
        <v>135</v>
      </c>
      <c r="S2" s="21" t="s">
        <v>141</v>
      </c>
      <c r="U2" s="21" t="s">
        <v>0</v>
      </c>
      <c r="W2" s="21" t="s">
        <v>4</v>
      </c>
      <c r="Y2" s="21" t="s">
        <v>12</v>
      </c>
      <c r="AA2" s="83" t="s">
        <v>244</v>
      </c>
      <c r="AB2" s="21" t="s">
        <v>182</v>
      </c>
      <c r="AC2" s="21" t="s">
        <v>183</v>
      </c>
      <c r="AD2" s="97" t="s">
        <v>7233</v>
      </c>
      <c r="AF2" s="21" t="s">
        <v>14</v>
      </c>
      <c r="AH2" s="21" t="s">
        <v>5920</v>
      </c>
      <c r="AJ2" s="21" t="s">
        <v>5968</v>
      </c>
      <c r="AK2" s="82" t="s">
        <v>5986</v>
      </c>
      <c r="AL2" s="21">
        <v>0</v>
      </c>
      <c r="AN2" s="83" t="s">
        <v>324</v>
      </c>
      <c r="AP2" s="21" t="s">
        <v>5995</v>
      </c>
      <c r="AR2" s="21" t="s">
        <v>4</v>
      </c>
      <c r="AT2" s="63" t="s">
        <v>6480</v>
      </c>
      <c r="AV2" s="21" t="s">
        <v>6797</v>
      </c>
    </row>
    <row r="3" spans="1:48" ht="28.8" x14ac:dyDescent="0.3">
      <c r="A3" s="21" t="s">
        <v>40</v>
      </c>
      <c r="C3" s="21" t="s">
        <v>51</v>
      </c>
      <c r="E3" s="21" t="s">
        <v>78</v>
      </c>
      <c r="G3" s="21" t="s">
        <v>83</v>
      </c>
      <c r="I3" s="21" t="s">
        <v>5942</v>
      </c>
      <c r="K3" s="21" t="s">
        <v>106</v>
      </c>
      <c r="M3" s="21" t="s">
        <v>103</v>
      </c>
      <c r="O3" s="21" t="s">
        <v>113</v>
      </c>
      <c r="Q3" s="21" t="s">
        <v>136</v>
      </c>
      <c r="S3" s="21" t="s">
        <v>142</v>
      </c>
      <c r="U3" s="21" t="s">
        <v>1</v>
      </c>
      <c r="W3" s="21" t="s">
        <v>5</v>
      </c>
      <c r="Y3" s="21" t="s">
        <v>13</v>
      </c>
      <c r="AA3" s="83" t="s">
        <v>238</v>
      </c>
      <c r="AB3" s="21" t="s">
        <v>185</v>
      </c>
      <c r="AC3" s="21" t="s">
        <v>186</v>
      </c>
      <c r="AD3" s="83" t="s">
        <v>184</v>
      </c>
      <c r="AF3" s="21" t="s">
        <v>15</v>
      </c>
      <c r="AH3" s="21" t="s">
        <v>5921</v>
      </c>
      <c r="AJ3" s="21" t="s">
        <v>5969</v>
      </c>
      <c r="AK3" s="82" t="s">
        <v>6631</v>
      </c>
      <c r="AL3" s="27" t="s">
        <v>5973</v>
      </c>
      <c r="AN3" s="97" t="s">
        <v>6339</v>
      </c>
      <c r="AP3" s="21" t="s">
        <v>5996</v>
      </c>
      <c r="AR3" s="21" t="s">
        <v>5</v>
      </c>
      <c r="AT3" s="63" t="s">
        <v>6481</v>
      </c>
      <c r="AV3" s="21" t="s">
        <v>6798</v>
      </c>
    </row>
    <row r="4" spans="1:48" x14ac:dyDescent="0.3">
      <c r="A4" s="21" t="s">
        <v>6349</v>
      </c>
      <c r="C4" s="21" t="s">
        <v>52</v>
      </c>
      <c r="E4" s="21" t="s">
        <v>79</v>
      </c>
      <c r="G4" s="21" t="s">
        <v>84</v>
      </c>
      <c r="I4" s="21" t="s">
        <v>99</v>
      </c>
      <c r="K4" s="21" t="s">
        <v>107</v>
      </c>
      <c r="M4" s="21" t="s">
        <v>104</v>
      </c>
      <c r="O4" s="21" t="s">
        <v>114</v>
      </c>
      <c r="Q4" s="21" t="s">
        <v>137</v>
      </c>
      <c r="S4" s="21" t="s">
        <v>143</v>
      </c>
      <c r="Y4" s="21" t="s">
        <v>99</v>
      </c>
      <c r="AA4" s="83" t="s">
        <v>716</v>
      </c>
      <c r="AB4" s="21" t="s">
        <v>188</v>
      </c>
      <c r="AC4" s="21" t="s">
        <v>189</v>
      </c>
      <c r="AD4" s="97" t="s">
        <v>6983</v>
      </c>
      <c r="AF4" s="21" t="s">
        <v>5906</v>
      </c>
      <c r="AH4" s="21" t="s">
        <v>5922</v>
      </c>
      <c r="AJ4" s="21" t="s">
        <v>5983</v>
      </c>
      <c r="AK4" s="21" t="s">
        <v>5984</v>
      </c>
      <c r="AL4" s="21">
        <v>2</v>
      </c>
      <c r="AN4" s="83" t="s">
        <v>6419</v>
      </c>
      <c r="AP4" s="21" t="s">
        <v>5998</v>
      </c>
      <c r="AR4" s="21" t="s">
        <v>6482</v>
      </c>
      <c r="AT4" s="63" t="s">
        <v>6483</v>
      </c>
      <c r="AV4" s="21" t="s">
        <v>6799</v>
      </c>
    </row>
    <row r="5" spans="1:48" x14ac:dyDescent="0.3">
      <c r="A5" s="21" t="s">
        <v>6350</v>
      </c>
      <c r="C5" s="21" t="s">
        <v>53</v>
      </c>
      <c r="E5" s="21" t="s">
        <v>80</v>
      </c>
      <c r="G5" s="21" t="s">
        <v>85</v>
      </c>
      <c r="K5" s="21" t="s">
        <v>108</v>
      </c>
      <c r="M5" s="21" t="s">
        <v>105</v>
      </c>
      <c r="O5" s="21" t="s">
        <v>115</v>
      </c>
      <c r="Q5" s="21" t="s">
        <v>138</v>
      </c>
      <c r="S5" s="21" t="s">
        <v>144</v>
      </c>
      <c r="AA5" s="83" t="s">
        <v>229</v>
      </c>
      <c r="AB5" s="21" t="s">
        <v>192</v>
      </c>
      <c r="AC5" s="21" t="s">
        <v>193</v>
      </c>
      <c r="AD5" s="83" t="s">
        <v>187</v>
      </c>
      <c r="AF5" s="21" t="s">
        <v>5907</v>
      </c>
      <c r="AH5" s="21" t="s">
        <v>5923</v>
      </c>
      <c r="AJ5" s="21" t="s">
        <v>6348</v>
      </c>
      <c r="AK5" s="21" t="s">
        <v>6587</v>
      </c>
      <c r="AN5" s="83" t="s">
        <v>479</v>
      </c>
      <c r="AP5" s="21" t="s">
        <v>5997</v>
      </c>
      <c r="AT5" s="63" t="s">
        <v>6484</v>
      </c>
      <c r="AV5" s="21" t="s">
        <v>6800</v>
      </c>
    </row>
    <row r="6" spans="1:48" x14ac:dyDescent="0.3">
      <c r="A6" s="21" t="s">
        <v>27</v>
      </c>
      <c r="C6" s="21" t="s">
        <v>54</v>
      </c>
      <c r="G6" s="21" t="s">
        <v>86</v>
      </c>
      <c r="O6" s="21" t="s">
        <v>116</v>
      </c>
      <c r="Q6" s="21" t="s">
        <v>6675</v>
      </c>
      <c r="S6" s="21" t="s">
        <v>145</v>
      </c>
      <c r="AA6" s="83" t="s">
        <v>311</v>
      </c>
      <c r="AB6" s="21" t="s">
        <v>195</v>
      </c>
      <c r="AC6" s="21" t="s">
        <v>196</v>
      </c>
      <c r="AD6" s="83" t="s">
        <v>190</v>
      </c>
      <c r="AF6" s="21" t="s">
        <v>5908</v>
      </c>
      <c r="AJ6" s="21" t="s">
        <v>6586</v>
      </c>
      <c r="AK6" s="21" t="s">
        <v>6982</v>
      </c>
      <c r="AN6" s="83" t="s">
        <v>483</v>
      </c>
      <c r="AT6" s="63" t="s">
        <v>6485</v>
      </c>
      <c r="AV6" s="21" t="s">
        <v>6801</v>
      </c>
    </row>
    <row r="7" spans="1:48" x14ac:dyDescent="0.3">
      <c r="A7" s="21" t="s">
        <v>28</v>
      </c>
      <c r="C7" s="21" t="s">
        <v>6</v>
      </c>
      <c r="G7" s="21" t="s">
        <v>87</v>
      </c>
      <c r="O7" s="21" t="s">
        <v>117</v>
      </c>
      <c r="Q7" s="21" t="s">
        <v>139</v>
      </c>
      <c r="S7" s="21" t="s">
        <v>146</v>
      </c>
      <c r="AA7" s="83" t="s">
        <v>226</v>
      </c>
      <c r="AB7" s="21" t="s">
        <v>199</v>
      </c>
      <c r="AC7" s="21" t="s">
        <v>200</v>
      </c>
      <c r="AD7" s="83" t="s">
        <v>194</v>
      </c>
      <c r="AF7" s="21" t="s">
        <v>53</v>
      </c>
      <c r="AN7" s="83" t="s">
        <v>493</v>
      </c>
      <c r="AT7" s="63" t="s">
        <v>6486</v>
      </c>
      <c r="AV7" s="21" t="s">
        <v>6802</v>
      </c>
    </row>
    <row r="8" spans="1:48" x14ac:dyDescent="0.3">
      <c r="A8" s="21" t="s">
        <v>29</v>
      </c>
      <c r="C8" s="21" t="s">
        <v>7</v>
      </c>
      <c r="G8" s="21" t="s">
        <v>88</v>
      </c>
      <c r="O8" s="21" t="s">
        <v>118</v>
      </c>
      <c r="Q8" s="21" t="s">
        <v>6676</v>
      </c>
      <c r="S8" s="21" t="s">
        <v>147</v>
      </c>
      <c r="AA8" s="83" t="s">
        <v>206</v>
      </c>
      <c r="AB8" s="21" t="s">
        <v>203</v>
      </c>
      <c r="AC8" s="21" t="s">
        <v>204</v>
      </c>
      <c r="AD8" s="83" t="s">
        <v>6000</v>
      </c>
      <c r="AF8" s="21" t="s">
        <v>5909</v>
      </c>
      <c r="AN8" s="83" t="s">
        <v>499</v>
      </c>
      <c r="AT8" s="63" t="s">
        <v>6487</v>
      </c>
      <c r="AV8" s="21" t="s">
        <v>6803</v>
      </c>
    </row>
    <row r="9" spans="1:48" x14ac:dyDescent="0.3">
      <c r="A9" s="21" t="s">
        <v>30</v>
      </c>
      <c r="C9" s="21" t="s">
        <v>55</v>
      </c>
      <c r="G9" s="21" t="s">
        <v>89</v>
      </c>
      <c r="O9" s="21" t="s">
        <v>119</v>
      </c>
      <c r="Q9" s="21" t="s">
        <v>6677</v>
      </c>
      <c r="S9" s="21" t="s">
        <v>148</v>
      </c>
      <c r="AA9" s="83" t="s">
        <v>216</v>
      </c>
      <c r="AB9" s="21" t="s">
        <v>207</v>
      </c>
      <c r="AC9" s="21" t="s">
        <v>208</v>
      </c>
      <c r="AD9" s="83" t="s">
        <v>6001</v>
      </c>
      <c r="AF9" t="s">
        <v>6437</v>
      </c>
      <c r="AN9" s="83" t="s">
        <v>6420</v>
      </c>
      <c r="AT9" s="63" t="s">
        <v>6488</v>
      </c>
      <c r="AV9" s="21" t="s">
        <v>6804</v>
      </c>
    </row>
    <row r="10" spans="1:48" x14ac:dyDescent="0.3">
      <c r="A10" s="21" t="s">
        <v>34</v>
      </c>
      <c r="C10" s="21" t="s">
        <v>56</v>
      </c>
      <c r="G10" s="21" t="s">
        <v>90</v>
      </c>
      <c r="O10" s="21" t="s">
        <v>120</v>
      </c>
      <c r="Q10" s="21" t="s">
        <v>6678</v>
      </c>
      <c r="S10" s="21" t="s">
        <v>149</v>
      </c>
      <c r="AA10" s="83" t="s">
        <v>220</v>
      </c>
      <c r="AB10" s="21" t="s">
        <v>210</v>
      </c>
      <c r="AC10" s="21" t="s">
        <v>211</v>
      </c>
      <c r="AD10" s="83" t="s">
        <v>197</v>
      </c>
      <c r="AF10" t="s">
        <v>6438</v>
      </c>
      <c r="AN10" s="83" t="s">
        <v>528</v>
      </c>
      <c r="AT10" s="63" t="s">
        <v>6489</v>
      </c>
      <c r="AV10" s="21" t="s">
        <v>6805</v>
      </c>
    </row>
    <row r="11" spans="1:48" x14ac:dyDescent="0.3">
      <c r="A11" s="21" t="s">
        <v>31</v>
      </c>
      <c r="C11" s="21" t="s">
        <v>57</v>
      </c>
      <c r="G11" s="21" t="s">
        <v>91</v>
      </c>
      <c r="O11" s="21" t="s">
        <v>121</v>
      </c>
      <c r="Q11" s="21" t="s">
        <v>6679</v>
      </c>
      <c r="S11" s="21" t="s">
        <v>150</v>
      </c>
      <c r="AA11" s="83" t="s">
        <v>232</v>
      </c>
      <c r="AB11" s="21" t="s">
        <v>213</v>
      </c>
      <c r="AC11" s="21" t="s">
        <v>214</v>
      </c>
      <c r="AD11" s="97" t="s">
        <v>6589</v>
      </c>
      <c r="AF11" t="s">
        <v>6439</v>
      </c>
      <c r="AN11" s="83" t="s">
        <v>537</v>
      </c>
      <c r="AT11" s="63" t="s">
        <v>6490</v>
      </c>
      <c r="AV11" s="21" t="s">
        <v>6806</v>
      </c>
    </row>
    <row r="12" spans="1:48" x14ac:dyDescent="0.3">
      <c r="A12" s="21" t="s">
        <v>36</v>
      </c>
      <c r="C12" s="21" t="s">
        <v>58</v>
      </c>
      <c r="G12" s="21" t="s">
        <v>92</v>
      </c>
      <c r="O12" s="21" t="s">
        <v>122</v>
      </c>
      <c r="Q12" s="21" t="s">
        <v>6680</v>
      </c>
      <c r="S12" s="21" t="s">
        <v>151</v>
      </c>
      <c r="AA12" s="83" t="s">
        <v>223</v>
      </c>
      <c r="AB12" s="21" t="s">
        <v>217</v>
      </c>
      <c r="AC12" s="21" t="s">
        <v>218</v>
      </c>
      <c r="AD12" s="83" t="s">
        <v>6984</v>
      </c>
      <c r="AF12" t="s">
        <v>6440</v>
      </c>
      <c r="AN12" s="83" t="s">
        <v>542</v>
      </c>
      <c r="AT12" s="63" t="s">
        <v>6491</v>
      </c>
      <c r="AV12" s="21" t="s">
        <v>6807</v>
      </c>
    </row>
    <row r="13" spans="1:48" x14ac:dyDescent="0.3">
      <c r="A13" s="21" t="s">
        <v>32</v>
      </c>
      <c r="C13" s="21" t="s">
        <v>59</v>
      </c>
      <c r="G13" s="21" t="s">
        <v>93</v>
      </c>
      <c r="Q13" s="21" t="s">
        <v>6681</v>
      </c>
      <c r="S13" s="21" t="s">
        <v>152</v>
      </c>
      <c r="AA13" s="83" t="s">
        <v>247</v>
      </c>
      <c r="AB13" s="21" t="s">
        <v>221</v>
      </c>
      <c r="AC13" s="21" t="s">
        <v>222</v>
      </c>
      <c r="AD13" s="83" t="s">
        <v>201</v>
      </c>
      <c r="AF13" t="s">
        <v>6441</v>
      </c>
      <c r="AN13" s="83" t="s">
        <v>557</v>
      </c>
      <c r="AT13" s="63" t="s">
        <v>6492</v>
      </c>
      <c r="AV13" s="21" t="s">
        <v>6808</v>
      </c>
    </row>
    <row r="14" spans="1:48" x14ac:dyDescent="0.3">
      <c r="A14" s="21" t="s">
        <v>33</v>
      </c>
      <c r="C14" s="21" t="s">
        <v>60</v>
      </c>
      <c r="G14" s="21" t="s">
        <v>94</v>
      </c>
      <c r="Q14" s="21" t="s">
        <v>6682</v>
      </c>
      <c r="S14" s="21" t="s">
        <v>153</v>
      </c>
      <c r="AA14" s="83" t="s">
        <v>251</v>
      </c>
      <c r="AB14" s="21" t="s">
        <v>224</v>
      </c>
      <c r="AC14" s="21" t="s">
        <v>225</v>
      </c>
      <c r="AD14" s="83" t="s">
        <v>6002</v>
      </c>
      <c r="AF14" t="s">
        <v>6442</v>
      </c>
      <c r="AN14" s="83" t="s">
        <v>565</v>
      </c>
      <c r="AT14" s="63" t="s">
        <v>6493</v>
      </c>
      <c r="AV14" s="21" t="s">
        <v>6809</v>
      </c>
    </row>
    <row r="15" spans="1:48" x14ac:dyDescent="0.3">
      <c r="A15" s="21" t="s">
        <v>37</v>
      </c>
      <c r="C15" s="21" t="s">
        <v>61</v>
      </c>
      <c r="G15" s="21" t="s">
        <v>95</v>
      </c>
      <c r="Q15" s="21" t="s">
        <v>6683</v>
      </c>
      <c r="S15" s="21" t="s">
        <v>154</v>
      </c>
      <c r="AA15" s="83" t="s">
        <v>255</v>
      </c>
      <c r="AB15" s="21" t="s">
        <v>227</v>
      </c>
      <c r="AC15" s="21" t="s">
        <v>228</v>
      </c>
      <c r="AD15" s="83" t="s">
        <v>205</v>
      </c>
      <c r="AF15" t="s">
        <v>6661</v>
      </c>
      <c r="AN15" s="83" t="s">
        <v>6451</v>
      </c>
      <c r="AT15" s="63" t="s">
        <v>6494</v>
      </c>
      <c r="AV15" s="21" t="s">
        <v>6810</v>
      </c>
    </row>
    <row r="16" spans="1:48" x14ac:dyDescent="0.3">
      <c r="A16" s="21" t="s">
        <v>35</v>
      </c>
      <c r="C16" s="21" t="s">
        <v>62</v>
      </c>
      <c r="G16" s="21" t="s">
        <v>10</v>
      </c>
      <c r="Q16" s="21" t="s">
        <v>6684</v>
      </c>
      <c r="S16" s="21" t="s">
        <v>155</v>
      </c>
      <c r="AA16" s="83" t="s">
        <v>258</v>
      </c>
      <c r="AB16" s="21" t="s">
        <v>230</v>
      </c>
      <c r="AC16" s="21" t="s">
        <v>231</v>
      </c>
      <c r="AD16" s="83" t="s">
        <v>6361</v>
      </c>
      <c r="AF16" t="s">
        <v>6443</v>
      </c>
      <c r="AN16" s="83" t="s">
        <v>6421</v>
      </c>
      <c r="AT16" s="63" t="s">
        <v>6495</v>
      </c>
      <c r="AV16" s="21" t="s">
        <v>6811</v>
      </c>
    </row>
    <row r="17" spans="1:48" x14ac:dyDescent="0.3">
      <c r="A17" s="21" t="s">
        <v>38</v>
      </c>
      <c r="C17" s="21" t="s">
        <v>63</v>
      </c>
      <c r="G17" s="21" t="s">
        <v>96</v>
      </c>
      <c r="Q17" s="21" t="s">
        <v>6685</v>
      </c>
      <c r="S17" s="21" t="s">
        <v>156</v>
      </c>
      <c r="AA17" s="83" t="s">
        <v>269</v>
      </c>
      <c r="AB17" s="21" t="s">
        <v>233</v>
      </c>
      <c r="AC17" s="21" t="s">
        <v>234</v>
      </c>
      <c r="AD17" s="83" t="s">
        <v>6362</v>
      </c>
      <c r="AF17" t="s">
        <v>6444</v>
      </c>
      <c r="AN17" s="83" t="s">
        <v>6422</v>
      </c>
      <c r="AT17" s="63" t="s">
        <v>6496</v>
      </c>
      <c r="AV17" s="21" t="s">
        <v>6812</v>
      </c>
    </row>
    <row r="18" spans="1:48" x14ac:dyDescent="0.3">
      <c r="A18" s="21" t="s">
        <v>41</v>
      </c>
      <c r="C18" s="21" t="s">
        <v>64</v>
      </c>
      <c r="Q18" s="21" t="s">
        <v>6686</v>
      </c>
      <c r="S18" s="21" t="s">
        <v>157</v>
      </c>
      <c r="AA18" s="83" t="s">
        <v>289</v>
      </c>
      <c r="AB18" s="21" t="s">
        <v>236</v>
      </c>
      <c r="AC18" s="21" t="s">
        <v>237</v>
      </c>
      <c r="AD18" s="83" t="s">
        <v>215</v>
      </c>
      <c r="AF18" t="s">
        <v>6445</v>
      </c>
      <c r="AN18" s="83" t="s">
        <v>6923</v>
      </c>
      <c r="AT18" s="63" t="s">
        <v>6497</v>
      </c>
      <c r="AV18" s="21" t="s">
        <v>6815</v>
      </c>
    </row>
    <row r="19" spans="1:48" x14ac:dyDescent="0.3">
      <c r="A19" s="21" t="s">
        <v>42</v>
      </c>
      <c r="C19" s="21" t="s">
        <v>65</v>
      </c>
      <c r="Q19" s="21" t="s">
        <v>6687</v>
      </c>
      <c r="S19" s="21" t="s">
        <v>158</v>
      </c>
      <c r="AA19" s="83" t="s">
        <v>293</v>
      </c>
      <c r="AB19" s="21" t="s">
        <v>239</v>
      </c>
      <c r="AC19" s="21" t="s">
        <v>240</v>
      </c>
      <c r="AD19" s="83" t="s">
        <v>219</v>
      </c>
      <c r="AF19" t="s">
        <v>6446</v>
      </c>
      <c r="AN19" s="83" t="s">
        <v>898</v>
      </c>
      <c r="AT19" s="63" t="s">
        <v>6498</v>
      </c>
      <c r="AV19" s="21" t="s">
        <v>6816</v>
      </c>
    </row>
    <row r="20" spans="1:48" x14ac:dyDescent="0.3">
      <c r="A20" s="21" t="s">
        <v>44</v>
      </c>
      <c r="C20" s="21" t="s">
        <v>66</v>
      </c>
      <c r="Q20" s="21" t="s">
        <v>6688</v>
      </c>
      <c r="S20" s="21" t="s">
        <v>159</v>
      </c>
      <c r="AA20" s="83" t="s">
        <v>7058</v>
      </c>
      <c r="AB20" s="21" t="s">
        <v>242</v>
      </c>
      <c r="AC20" s="21" t="s">
        <v>243</v>
      </c>
      <c r="AD20" s="97" t="s">
        <v>6985</v>
      </c>
      <c r="AF20" t="s">
        <v>6447</v>
      </c>
      <c r="AN20" s="83" t="s">
        <v>6343</v>
      </c>
      <c r="AT20" s="63" t="s">
        <v>6499</v>
      </c>
      <c r="AV20" s="21" t="s">
        <v>6817</v>
      </c>
    </row>
    <row r="21" spans="1:48" x14ac:dyDescent="0.3">
      <c r="A21" s="21" t="s">
        <v>45</v>
      </c>
      <c r="C21" s="21" t="s">
        <v>67</v>
      </c>
      <c r="Q21" s="21" t="s">
        <v>6689</v>
      </c>
      <c r="S21" s="21" t="s">
        <v>160</v>
      </c>
      <c r="AA21" s="83" t="s">
        <v>560</v>
      </c>
      <c r="AB21" s="21" t="s">
        <v>245</v>
      </c>
      <c r="AC21" s="21" t="s">
        <v>246</v>
      </c>
      <c r="AD21" s="83" t="s">
        <v>250</v>
      </c>
      <c r="AF21" t="s">
        <v>6448</v>
      </c>
      <c r="AN21" s="83" t="s">
        <v>901</v>
      </c>
      <c r="AT21" s="63" t="s">
        <v>6500</v>
      </c>
      <c r="AV21" s="21" t="s">
        <v>6818</v>
      </c>
    </row>
    <row r="22" spans="1:48" x14ac:dyDescent="0.3">
      <c r="A22" s="21" t="s">
        <v>46</v>
      </c>
      <c r="C22" s="21" t="s">
        <v>68</v>
      </c>
      <c r="S22" s="21" t="s">
        <v>161</v>
      </c>
      <c r="AA22" s="83" t="s">
        <v>656</v>
      </c>
      <c r="AB22" s="21" t="s">
        <v>248</v>
      </c>
      <c r="AC22" s="21" t="s">
        <v>249</v>
      </c>
      <c r="AD22" s="83" t="s">
        <v>6363</v>
      </c>
      <c r="AF22" t="s">
        <v>6450</v>
      </c>
      <c r="AN22" s="83" t="s">
        <v>904</v>
      </c>
      <c r="AT22" s="63" t="s">
        <v>6501</v>
      </c>
      <c r="AV22" s="21" t="s">
        <v>6819</v>
      </c>
    </row>
    <row r="23" spans="1:48" x14ac:dyDescent="0.3">
      <c r="A23" s="21" t="s">
        <v>43</v>
      </c>
      <c r="C23" s="21" t="s">
        <v>69</v>
      </c>
      <c r="S23" s="21" t="s">
        <v>162</v>
      </c>
      <c r="AA23" s="83" t="s">
        <v>296</v>
      </c>
      <c r="AB23" s="21" t="s">
        <v>252</v>
      </c>
      <c r="AC23" s="21" t="s">
        <v>253</v>
      </c>
      <c r="AD23" s="83" t="s">
        <v>254</v>
      </c>
      <c r="AF23" t="s">
        <v>6662</v>
      </c>
      <c r="AN23" s="83" t="s">
        <v>907</v>
      </c>
      <c r="AT23" s="63" t="s">
        <v>6502</v>
      </c>
      <c r="AV23" s="21" t="s">
        <v>6820</v>
      </c>
    </row>
    <row r="24" spans="1:48" x14ac:dyDescent="0.3">
      <c r="A24" s="21" t="s">
        <v>6664</v>
      </c>
      <c r="C24" s="21" t="s">
        <v>70</v>
      </c>
      <c r="S24" s="21" t="s">
        <v>163</v>
      </c>
      <c r="AA24" s="83" t="s">
        <v>545</v>
      </c>
      <c r="AB24" s="21" t="s">
        <v>256</v>
      </c>
      <c r="AC24" s="21" t="s">
        <v>257</v>
      </c>
      <c r="AD24" s="83" t="s">
        <v>6003</v>
      </c>
      <c r="AF24" t="s">
        <v>6663</v>
      </c>
      <c r="AN24" s="83" t="s">
        <v>910</v>
      </c>
      <c r="AT24" s="63" t="s">
        <v>6503</v>
      </c>
      <c r="AV24" s="21" t="s">
        <v>6821</v>
      </c>
    </row>
    <row r="25" spans="1:48" x14ac:dyDescent="0.3">
      <c r="A25" s="21" t="s">
        <v>6665</v>
      </c>
      <c r="C25" s="21" t="s">
        <v>71</v>
      </c>
      <c r="S25" s="21" t="s">
        <v>164</v>
      </c>
      <c r="AA25" s="83" t="s">
        <v>304</v>
      </c>
      <c r="AB25" s="21" t="s">
        <v>259</v>
      </c>
      <c r="AC25" s="21" t="s">
        <v>260</v>
      </c>
      <c r="AD25" s="83" t="s">
        <v>6004</v>
      </c>
      <c r="AF25" t="s">
        <v>6436</v>
      </c>
      <c r="AN25" s="83" t="s">
        <v>912</v>
      </c>
      <c r="AT25" s="63" t="s">
        <v>6504</v>
      </c>
      <c r="AV25" s="21" t="s">
        <v>6824</v>
      </c>
    </row>
    <row r="26" spans="1:48" x14ac:dyDescent="0.3">
      <c r="A26" s="21" t="s">
        <v>6666</v>
      </c>
      <c r="C26" s="21" t="s">
        <v>72</v>
      </c>
      <c r="S26" s="21" t="s">
        <v>165</v>
      </c>
      <c r="AA26" s="83" t="s">
        <v>212</v>
      </c>
      <c r="AB26" s="21" t="s">
        <v>262</v>
      </c>
      <c r="AC26" s="21" t="s">
        <v>263</v>
      </c>
      <c r="AD26" s="83" t="s">
        <v>261</v>
      </c>
      <c r="AF26" s="21" t="s">
        <v>16</v>
      </c>
      <c r="AN26" s="83" t="s">
        <v>915</v>
      </c>
      <c r="AT26" s="63" t="s">
        <v>6505</v>
      </c>
      <c r="AV26" s="21" t="s">
        <v>6825</v>
      </c>
    </row>
    <row r="27" spans="1:48" x14ac:dyDescent="0.3">
      <c r="A27" s="21" t="s">
        <v>6667</v>
      </c>
      <c r="C27" s="21" t="s">
        <v>73</v>
      </c>
      <c r="S27" s="21" t="s">
        <v>166</v>
      </c>
      <c r="AA27" s="83" t="s">
        <v>6690</v>
      </c>
      <c r="AB27" s="21" t="s">
        <v>266</v>
      </c>
      <c r="AC27" s="21" t="s">
        <v>267</v>
      </c>
      <c r="AD27" s="97" t="s">
        <v>6986</v>
      </c>
      <c r="AF27" s="21" t="s">
        <v>19</v>
      </c>
      <c r="AN27" s="83" t="s">
        <v>918</v>
      </c>
      <c r="AT27" s="63" t="s">
        <v>6506</v>
      </c>
      <c r="AV27" s="21" t="s">
        <v>6849</v>
      </c>
    </row>
    <row r="28" spans="1:48" x14ac:dyDescent="0.3">
      <c r="A28" s="21" t="s">
        <v>6668</v>
      </c>
      <c r="C28" s="21" t="s">
        <v>74</v>
      </c>
      <c r="S28" s="21" t="s">
        <v>167</v>
      </c>
      <c r="AA28" s="83" t="s">
        <v>281</v>
      </c>
      <c r="AB28" s="21" t="s">
        <v>270</v>
      </c>
      <c r="AC28" s="21" t="s">
        <v>271</v>
      </c>
      <c r="AD28" s="83" t="s">
        <v>264</v>
      </c>
      <c r="AF28" s="21" t="s">
        <v>5910</v>
      </c>
      <c r="AN28" s="83" t="s">
        <v>921</v>
      </c>
      <c r="AT28" s="63" t="s">
        <v>6507</v>
      </c>
      <c r="AV28" s="21" t="s">
        <v>6850</v>
      </c>
    </row>
    <row r="29" spans="1:48" x14ac:dyDescent="0.3">
      <c r="A29" s="21" t="s">
        <v>6669</v>
      </c>
      <c r="C29" s="21" t="s">
        <v>75</v>
      </c>
      <c r="S29" s="21" t="s">
        <v>168</v>
      </c>
      <c r="AA29" s="83" t="s">
        <v>285</v>
      </c>
      <c r="AB29" s="21" t="s">
        <v>274</v>
      </c>
      <c r="AC29" s="21" t="s">
        <v>275</v>
      </c>
      <c r="AD29" s="84" t="s">
        <v>6590</v>
      </c>
      <c r="AF29" s="21" t="s">
        <v>17</v>
      </c>
      <c r="AN29" s="83" t="s">
        <v>924</v>
      </c>
      <c r="AT29" s="63" t="s">
        <v>6508</v>
      </c>
      <c r="AV29" s="21" t="s">
        <v>6851</v>
      </c>
    </row>
    <row r="30" spans="1:48" x14ac:dyDescent="0.3">
      <c r="A30" s="21" t="s">
        <v>6670</v>
      </c>
      <c r="C30" s="21" t="s">
        <v>20</v>
      </c>
      <c r="S30" s="21" t="s">
        <v>169</v>
      </c>
      <c r="AA30" s="83" t="s">
        <v>651</v>
      </c>
      <c r="AB30" s="21" t="s">
        <v>278</v>
      </c>
      <c r="AC30" s="21" t="s">
        <v>279</v>
      </c>
      <c r="AD30" s="83" t="s">
        <v>7220</v>
      </c>
      <c r="AF30" s="21" t="s">
        <v>18</v>
      </c>
      <c r="AN30" s="83" t="s">
        <v>927</v>
      </c>
      <c r="AT30" s="63" t="s">
        <v>6509</v>
      </c>
      <c r="AV30" s="21" t="s">
        <v>6853</v>
      </c>
    </row>
    <row r="31" spans="1:48" x14ac:dyDescent="0.3">
      <c r="A31" s="21" t="s">
        <v>6671</v>
      </c>
      <c r="S31" s="21" t="s">
        <v>170</v>
      </c>
      <c r="AA31" s="83" t="s">
        <v>502</v>
      </c>
      <c r="AB31" s="21" t="s">
        <v>282</v>
      </c>
      <c r="AC31" s="21" t="s">
        <v>283</v>
      </c>
      <c r="AD31" s="83" t="s">
        <v>268</v>
      </c>
      <c r="AF31" s="21" t="s">
        <v>5912</v>
      </c>
      <c r="AN31" s="83" t="s">
        <v>930</v>
      </c>
      <c r="AT31" s="63" t="s">
        <v>6510</v>
      </c>
      <c r="AV31" s="21" t="s">
        <v>6854</v>
      </c>
    </row>
    <row r="32" spans="1:48" x14ac:dyDescent="0.3">
      <c r="A32" s="21" t="s">
        <v>6672</v>
      </c>
      <c r="S32" s="21" t="s">
        <v>171</v>
      </c>
      <c r="AA32" s="83" t="s">
        <v>191</v>
      </c>
      <c r="AB32" s="21" t="s">
        <v>286</v>
      </c>
      <c r="AC32" s="21" t="s">
        <v>287</v>
      </c>
      <c r="AD32" s="83" t="s">
        <v>272</v>
      </c>
      <c r="AF32" t="s">
        <v>6660</v>
      </c>
      <c r="AN32" s="83" t="s">
        <v>6344</v>
      </c>
      <c r="AT32" s="63" t="s">
        <v>6511</v>
      </c>
      <c r="AV32" s="21" t="s">
        <v>6855</v>
      </c>
    </row>
    <row r="33" spans="1:48" x14ac:dyDescent="0.3">
      <c r="A33" s="21" t="s">
        <v>6673</v>
      </c>
      <c r="S33" s="21" t="s">
        <v>172</v>
      </c>
      <c r="AA33" s="83" t="s">
        <v>314</v>
      </c>
      <c r="AB33" s="21" t="s">
        <v>290</v>
      </c>
      <c r="AC33" s="21" t="s">
        <v>291</v>
      </c>
      <c r="AD33" s="83" t="s">
        <v>276</v>
      </c>
      <c r="AF33" t="s">
        <v>6659</v>
      </c>
      <c r="AN33" s="83" t="s">
        <v>935</v>
      </c>
      <c r="AT33" s="63" t="s">
        <v>6512</v>
      </c>
      <c r="AV33" s="21" t="s">
        <v>6856</v>
      </c>
    </row>
    <row r="34" spans="1:48" x14ac:dyDescent="0.3">
      <c r="S34" s="21" t="s">
        <v>173</v>
      </c>
      <c r="AA34" s="83" t="s">
        <v>277</v>
      </c>
      <c r="AB34" s="21" t="s">
        <v>294</v>
      </c>
      <c r="AC34" s="21" t="s">
        <v>295</v>
      </c>
      <c r="AD34" s="97" t="s">
        <v>6987</v>
      </c>
      <c r="AF34" s="21" t="s">
        <v>5913</v>
      </c>
      <c r="AN34" s="83" t="s">
        <v>6423</v>
      </c>
      <c r="AT34" s="63" t="s">
        <v>6513</v>
      </c>
      <c r="AV34" s="21" t="s">
        <v>6857</v>
      </c>
    </row>
    <row r="35" spans="1:48" x14ac:dyDescent="0.3">
      <c r="S35" s="21" t="s">
        <v>174</v>
      </c>
      <c r="AA35" s="83" t="s">
        <v>209</v>
      </c>
      <c r="AB35" s="21" t="s">
        <v>297</v>
      </c>
      <c r="AC35" s="21" t="s">
        <v>298</v>
      </c>
      <c r="AD35" s="83" t="s">
        <v>280</v>
      </c>
      <c r="AF35" s="21" t="s">
        <v>20</v>
      </c>
      <c r="AN35" s="83" t="s">
        <v>940</v>
      </c>
      <c r="AT35" s="63" t="s">
        <v>6514</v>
      </c>
      <c r="AV35" s="21" t="s">
        <v>6858</v>
      </c>
    </row>
    <row r="36" spans="1:48" x14ac:dyDescent="0.3">
      <c r="S36" s="21" t="s">
        <v>175</v>
      </c>
      <c r="AA36" s="83" t="s">
        <v>265</v>
      </c>
      <c r="AB36" s="21" t="s">
        <v>301</v>
      </c>
      <c r="AC36" s="21" t="s">
        <v>302</v>
      </c>
      <c r="AD36" s="83" t="s">
        <v>284</v>
      </c>
      <c r="AF36" s="21" t="s">
        <v>5911</v>
      </c>
      <c r="AN36" s="83" t="s">
        <v>943</v>
      </c>
      <c r="AT36" s="63" t="s">
        <v>6515</v>
      </c>
      <c r="AV36" s="21" t="s">
        <v>6859</v>
      </c>
    </row>
    <row r="37" spans="1:48" x14ac:dyDescent="0.3">
      <c r="S37" s="21" t="s">
        <v>176</v>
      </c>
      <c r="AA37" s="83" t="s">
        <v>273</v>
      </c>
      <c r="AB37" s="21" t="s">
        <v>305</v>
      </c>
      <c r="AC37" s="21" t="s">
        <v>306</v>
      </c>
      <c r="AD37" s="83" t="s">
        <v>288</v>
      </c>
      <c r="AN37" s="83" t="s">
        <v>946</v>
      </c>
      <c r="AT37" s="63" t="s">
        <v>6516</v>
      </c>
      <c r="AV37" s="21" t="s">
        <v>6860</v>
      </c>
    </row>
    <row r="38" spans="1:48" x14ac:dyDescent="0.3">
      <c r="S38" s="21" t="s">
        <v>177</v>
      </c>
      <c r="AA38" s="83" t="s">
        <v>518</v>
      </c>
      <c r="AB38" s="21" t="s">
        <v>308</v>
      </c>
      <c r="AC38" s="21" t="s">
        <v>309</v>
      </c>
      <c r="AD38" s="83" t="s">
        <v>7089</v>
      </c>
      <c r="AN38" s="83" t="s">
        <v>951</v>
      </c>
      <c r="AT38" s="63" t="s">
        <v>6517</v>
      </c>
      <c r="AV38" s="21" t="s">
        <v>6861</v>
      </c>
    </row>
    <row r="39" spans="1:48" x14ac:dyDescent="0.3">
      <c r="S39" s="21" t="s">
        <v>178</v>
      </c>
      <c r="AA39" s="83" t="s">
        <v>241</v>
      </c>
      <c r="AB39" s="21" t="s">
        <v>312</v>
      </c>
      <c r="AC39" s="21" t="s">
        <v>313</v>
      </c>
      <c r="AD39" s="83" t="s">
        <v>292</v>
      </c>
      <c r="AN39" s="83" t="s">
        <v>6922</v>
      </c>
      <c r="AT39" s="63" t="s">
        <v>6518</v>
      </c>
      <c r="AV39" s="21" t="s">
        <v>6868</v>
      </c>
    </row>
    <row r="40" spans="1:48" x14ac:dyDescent="0.3">
      <c r="AA40" s="83" t="s">
        <v>198</v>
      </c>
      <c r="AB40" s="21" t="s">
        <v>315</v>
      </c>
      <c r="AC40" s="21" t="s">
        <v>316</v>
      </c>
      <c r="AD40" s="83" t="s">
        <v>7211</v>
      </c>
      <c r="AN40" s="83" t="s">
        <v>954</v>
      </c>
      <c r="AT40" s="63" t="s">
        <v>6519</v>
      </c>
      <c r="AV40" s="21" t="s">
        <v>6870</v>
      </c>
    </row>
    <row r="41" spans="1:48" x14ac:dyDescent="0.3">
      <c r="AA41" s="83" t="s">
        <v>235</v>
      </c>
      <c r="AB41" s="21" t="s">
        <v>318</v>
      </c>
      <c r="AC41" s="21" t="s">
        <v>319</v>
      </c>
      <c r="AD41" s="83" t="s">
        <v>299</v>
      </c>
      <c r="AN41" s="83" t="s">
        <v>957</v>
      </c>
      <c r="AT41" s="63" t="s">
        <v>6520</v>
      </c>
      <c r="AV41" s="21" t="s">
        <v>6871</v>
      </c>
    </row>
    <row r="42" spans="1:48" x14ac:dyDescent="0.3">
      <c r="AA42" s="83" t="s">
        <v>202</v>
      </c>
      <c r="AB42" s="21" t="s">
        <v>321</v>
      </c>
      <c r="AC42" s="21" t="s">
        <v>322</v>
      </c>
      <c r="AD42" s="83" t="s">
        <v>6005</v>
      </c>
      <c r="AN42" s="83" t="s">
        <v>961</v>
      </c>
      <c r="AT42" s="63" t="s">
        <v>6521</v>
      </c>
      <c r="AV42" s="21" t="s">
        <v>6875</v>
      </c>
    </row>
    <row r="43" spans="1:48" x14ac:dyDescent="0.3">
      <c r="AA43" s="83" t="s">
        <v>300</v>
      </c>
      <c r="AB43" s="21" t="s">
        <v>325</v>
      </c>
      <c r="AC43" s="21" t="s">
        <v>326</v>
      </c>
      <c r="AD43" s="83" t="s">
        <v>303</v>
      </c>
      <c r="AN43" s="83" t="s">
        <v>964</v>
      </c>
      <c r="AT43" s="63" t="s">
        <v>6522</v>
      </c>
      <c r="AV43" s="21" t="s">
        <v>6878</v>
      </c>
    </row>
    <row r="44" spans="1:48" x14ac:dyDescent="0.3">
      <c r="AA44" s="83" t="s">
        <v>6341</v>
      </c>
      <c r="AB44" s="21" t="s">
        <v>328</v>
      </c>
      <c r="AC44" s="21" t="s">
        <v>329</v>
      </c>
      <c r="AD44" s="83" t="s">
        <v>307</v>
      </c>
      <c r="AN44" s="83" t="s">
        <v>967</v>
      </c>
      <c r="AT44" s="63" t="s">
        <v>6523</v>
      </c>
      <c r="AV44" s="21" t="s">
        <v>6879</v>
      </c>
    </row>
    <row r="45" spans="1:48" x14ac:dyDescent="0.3">
      <c r="AA45" s="83" t="s">
        <v>6342</v>
      </c>
      <c r="AB45" s="21" t="s">
        <v>331</v>
      </c>
      <c r="AC45" s="21" t="s">
        <v>332</v>
      </c>
      <c r="AD45" s="83" t="s">
        <v>310</v>
      </c>
      <c r="AN45" s="83" t="s">
        <v>6452</v>
      </c>
      <c r="AT45" s="63" t="s">
        <v>6524</v>
      </c>
      <c r="AV45" s="21" t="s">
        <v>6880</v>
      </c>
    </row>
    <row r="46" spans="1:48" x14ac:dyDescent="0.3">
      <c r="AA46" s="83" t="s">
        <v>6337</v>
      </c>
      <c r="AB46" s="21" t="s">
        <v>334</v>
      </c>
      <c r="AC46" s="21" t="s">
        <v>335</v>
      </c>
      <c r="AD46" s="83" t="s">
        <v>7105</v>
      </c>
      <c r="AN46" s="83" t="s">
        <v>970</v>
      </c>
      <c r="AT46" s="63" t="s">
        <v>6525</v>
      </c>
      <c r="AV46" s="21" t="s">
        <v>6881</v>
      </c>
    </row>
    <row r="47" spans="1:48" x14ac:dyDescent="0.3">
      <c r="AA47" s="83" t="s">
        <v>6335</v>
      </c>
      <c r="AB47" s="21" t="s">
        <v>337</v>
      </c>
      <c r="AC47" s="21" t="s">
        <v>338</v>
      </c>
      <c r="AD47" s="83" t="s">
        <v>317</v>
      </c>
      <c r="AN47" s="83" t="s">
        <v>975</v>
      </c>
      <c r="AT47" s="63" t="s">
        <v>6526</v>
      </c>
      <c r="AV47" s="21" t="s">
        <v>6882</v>
      </c>
    </row>
    <row r="48" spans="1:48" x14ac:dyDescent="0.3">
      <c r="AA48" s="83" t="s">
        <v>6334</v>
      </c>
      <c r="AB48" s="21" t="s">
        <v>340</v>
      </c>
      <c r="AC48" s="21" t="s">
        <v>341</v>
      </c>
      <c r="AD48" s="83" t="s">
        <v>320</v>
      </c>
      <c r="AN48" s="83" t="s">
        <v>978</v>
      </c>
      <c r="AT48" s="63" t="s">
        <v>6527</v>
      </c>
      <c r="AV48" s="21" t="s">
        <v>6891</v>
      </c>
    </row>
    <row r="49" spans="27:48" x14ac:dyDescent="0.3">
      <c r="AA49" s="83" t="s">
        <v>6338</v>
      </c>
      <c r="AB49" s="21" t="s">
        <v>343</v>
      </c>
      <c r="AC49" s="21" t="s">
        <v>344</v>
      </c>
      <c r="AD49" s="83" t="s">
        <v>323</v>
      </c>
      <c r="AN49" s="83" t="s">
        <v>981</v>
      </c>
      <c r="AT49" s="63" t="s">
        <v>6528</v>
      </c>
      <c r="AV49" s="21" t="s">
        <v>6893</v>
      </c>
    </row>
    <row r="50" spans="27:48" x14ac:dyDescent="0.3">
      <c r="AA50" s="83" t="s">
        <v>6336</v>
      </c>
      <c r="AB50" s="21" t="s">
        <v>346</v>
      </c>
      <c r="AC50" s="21" t="s">
        <v>347</v>
      </c>
      <c r="AD50" s="83" t="s">
        <v>327</v>
      </c>
      <c r="AN50" s="83" t="s">
        <v>984</v>
      </c>
      <c r="AT50" s="63" t="s">
        <v>6529</v>
      </c>
      <c r="AV50" s="21" t="s">
        <v>6894</v>
      </c>
    </row>
    <row r="51" spans="27:48" x14ac:dyDescent="0.3">
      <c r="AA51" s="83" t="s">
        <v>6417</v>
      </c>
      <c r="AB51" s="21" t="s">
        <v>349</v>
      </c>
      <c r="AC51" s="21" t="s">
        <v>350</v>
      </c>
      <c r="AD51" s="83" t="s">
        <v>330</v>
      </c>
      <c r="AN51" s="83" t="s">
        <v>987</v>
      </c>
      <c r="AT51" s="63" t="s">
        <v>6530</v>
      </c>
      <c r="AV51" s="21" t="s">
        <v>6895</v>
      </c>
    </row>
    <row r="52" spans="27:48" x14ac:dyDescent="0.3">
      <c r="AA52" s="83" t="s">
        <v>6416</v>
      </c>
      <c r="AB52" s="21" t="s">
        <v>352</v>
      </c>
      <c r="AC52" s="21" t="s">
        <v>353</v>
      </c>
      <c r="AD52" s="83" t="s">
        <v>333</v>
      </c>
      <c r="AN52" s="83" t="s">
        <v>989</v>
      </c>
      <c r="AT52" s="63" t="s">
        <v>6531</v>
      </c>
      <c r="AV52" s="21" t="s">
        <v>6915</v>
      </c>
    </row>
    <row r="53" spans="27:48" x14ac:dyDescent="0.3">
      <c r="AA53" s="83" t="s">
        <v>6628</v>
      </c>
      <c r="AB53" s="21" t="s">
        <v>355</v>
      </c>
      <c r="AC53" s="21" t="s">
        <v>356</v>
      </c>
      <c r="AD53" s="83" t="s">
        <v>6364</v>
      </c>
      <c r="AN53" s="83" t="s">
        <v>6424</v>
      </c>
      <c r="AT53" s="63" t="s">
        <v>6532</v>
      </c>
      <c r="AV53" s="21" t="s">
        <v>6916</v>
      </c>
    </row>
    <row r="54" spans="27:48" x14ac:dyDescent="0.3">
      <c r="AA54" s="83" t="s">
        <v>6691</v>
      </c>
      <c r="AB54" s="21" t="s">
        <v>358</v>
      </c>
      <c r="AC54" s="21" t="s">
        <v>359</v>
      </c>
      <c r="AD54" s="83" t="s">
        <v>336</v>
      </c>
      <c r="AN54" s="83" t="s">
        <v>992</v>
      </c>
      <c r="AT54" s="63" t="s">
        <v>6533</v>
      </c>
      <c r="AV54" s="21" t="s">
        <v>6917</v>
      </c>
    </row>
    <row r="55" spans="27:48" x14ac:dyDescent="0.3">
      <c r="AA55" s="83" t="s">
        <v>6340</v>
      </c>
      <c r="AB55" s="21" t="s">
        <v>361</v>
      </c>
      <c r="AC55" s="21" t="s">
        <v>362</v>
      </c>
      <c r="AD55" s="83" t="s">
        <v>339</v>
      </c>
      <c r="AN55" s="83" t="s">
        <v>995</v>
      </c>
      <c r="AT55" s="63" t="s">
        <v>6534</v>
      </c>
      <c r="AV55" s="21" t="s">
        <v>6918</v>
      </c>
    </row>
    <row r="56" spans="27:48" x14ac:dyDescent="0.3">
      <c r="AA56" s="83" t="s">
        <v>6418</v>
      </c>
      <c r="AB56" s="21" t="s">
        <v>364</v>
      </c>
      <c r="AC56" s="21" t="s">
        <v>365</v>
      </c>
      <c r="AD56" s="83" t="s">
        <v>342</v>
      </c>
      <c r="AN56" s="83" t="s">
        <v>998</v>
      </c>
      <c r="AT56" s="63" t="s">
        <v>6535</v>
      </c>
      <c r="AV56" s="21" t="s">
        <v>6919</v>
      </c>
    </row>
    <row r="57" spans="27:48" x14ac:dyDescent="0.3">
      <c r="AA57" s="83" t="s">
        <v>6692</v>
      </c>
      <c r="AB57" s="21" t="s">
        <v>367</v>
      </c>
      <c r="AC57" s="21" t="s">
        <v>368</v>
      </c>
      <c r="AD57" s="97" t="s">
        <v>6988</v>
      </c>
      <c r="AN57" s="83" t="s">
        <v>1001</v>
      </c>
      <c r="AT57" s="63" t="s">
        <v>6536</v>
      </c>
      <c r="AV57" s="21" t="s">
        <v>6920</v>
      </c>
    </row>
    <row r="58" spans="27:48" x14ac:dyDescent="0.3">
      <c r="AA58" s="83" t="s">
        <v>6693</v>
      </c>
      <c r="AB58" s="21" t="s">
        <v>370</v>
      </c>
      <c r="AC58" s="21" t="s">
        <v>371</v>
      </c>
      <c r="AD58" s="83" t="s">
        <v>345</v>
      </c>
      <c r="AN58" s="83" t="s">
        <v>1004</v>
      </c>
      <c r="AT58" s="63" t="s">
        <v>6537</v>
      </c>
      <c r="AV58" s="21" t="s">
        <v>6921</v>
      </c>
    </row>
    <row r="59" spans="27:48" x14ac:dyDescent="0.3">
      <c r="AA59" s="83" t="s">
        <v>6694</v>
      </c>
      <c r="AB59" s="21" t="s">
        <v>373</v>
      </c>
      <c r="AC59" s="21" t="s">
        <v>374</v>
      </c>
      <c r="AD59" s="83" t="s">
        <v>348</v>
      </c>
      <c r="AN59" s="83" t="s">
        <v>1007</v>
      </c>
      <c r="AT59" s="63" t="s">
        <v>6538</v>
      </c>
    </row>
    <row r="60" spans="27:48" x14ac:dyDescent="0.3">
      <c r="AA60" s="83" t="s">
        <v>6695</v>
      </c>
      <c r="AB60" s="21" t="s">
        <v>376</v>
      </c>
      <c r="AC60" s="21" t="s">
        <v>377</v>
      </c>
      <c r="AD60" s="83" t="s">
        <v>351</v>
      </c>
      <c r="AN60" s="83" t="s">
        <v>1010</v>
      </c>
      <c r="AT60" s="63" t="s">
        <v>6539</v>
      </c>
    </row>
    <row r="61" spans="27:48" x14ac:dyDescent="0.3">
      <c r="AA61" s="83" t="s">
        <v>6696</v>
      </c>
      <c r="AB61" s="21" t="s">
        <v>379</v>
      </c>
      <c r="AC61" s="21" t="s">
        <v>380</v>
      </c>
      <c r="AD61" s="83" t="s">
        <v>354</v>
      </c>
      <c r="AN61" s="83" t="s">
        <v>1013</v>
      </c>
      <c r="AT61" s="63" t="s">
        <v>6540</v>
      </c>
    </row>
    <row r="62" spans="27:48" x14ac:dyDescent="0.3">
      <c r="AA62" s="83" t="s">
        <v>6697</v>
      </c>
      <c r="AB62" s="21" t="s">
        <v>382</v>
      </c>
      <c r="AC62" s="21" t="s">
        <v>383</v>
      </c>
      <c r="AD62" s="83" t="s">
        <v>357</v>
      </c>
      <c r="AN62" s="83" t="s">
        <v>1016</v>
      </c>
      <c r="AT62" s="63" t="s">
        <v>6541</v>
      </c>
    </row>
    <row r="63" spans="27:48" x14ac:dyDescent="0.3">
      <c r="AA63" s="83" t="s">
        <v>6698</v>
      </c>
      <c r="AB63" s="21" t="s">
        <v>385</v>
      </c>
      <c r="AC63" s="21" t="s">
        <v>386</v>
      </c>
      <c r="AD63" s="83" t="s">
        <v>7090</v>
      </c>
      <c r="AN63" s="83" t="s">
        <v>1019</v>
      </c>
      <c r="AT63" s="63" t="s">
        <v>6542</v>
      </c>
    </row>
    <row r="64" spans="27:48" x14ac:dyDescent="0.3">
      <c r="AA64" s="83" t="s">
        <v>6699</v>
      </c>
      <c r="AB64" s="21" t="s">
        <v>388</v>
      </c>
      <c r="AC64" s="21" t="s">
        <v>389</v>
      </c>
      <c r="AD64" s="83" t="s">
        <v>360</v>
      </c>
      <c r="AN64" s="83" t="s">
        <v>6453</v>
      </c>
      <c r="AT64" s="63" t="s">
        <v>6543</v>
      </c>
    </row>
    <row r="65" spans="27:46" x14ac:dyDescent="0.3">
      <c r="AA65" s="83" t="s">
        <v>6700</v>
      </c>
      <c r="AB65" s="21" t="s">
        <v>391</v>
      </c>
      <c r="AC65" s="21" t="s">
        <v>392</v>
      </c>
      <c r="AD65" s="83" t="s">
        <v>363</v>
      </c>
      <c r="AN65" s="83" t="s">
        <v>1022</v>
      </c>
      <c r="AT65" s="63" t="s">
        <v>6544</v>
      </c>
    </row>
    <row r="66" spans="27:46" x14ac:dyDescent="0.3">
      <c r="AA66" s="83" t="s">
        <v>6701</v>
      </c>
      <c r="AB66" s="21" t="s">
        <v>394</v>
      </c>
      <c r="AC66" s="21" t="s">
        <v>395</v>
      </c>
      <c r="AD66" s="83" t="s">
        <v>366</v>
      </c>
      <c r="AN66" s="83" t="s">
        <v>1025</v>
      </c>
      <c r="AT66" s="63" t="s">
        <v>6545</v>
      </c>
    </row>
    <row r="67" spans="27:46" x14ac:dyDescent="0.3">
      <c r="AA67" s="83" t="s">
        <v>6702</v>
      </c>
      <c r="AB67" s="21" t="s">
        <v>397</v>
      </c>
      <c r="AC67" s="21" t="s">
        <v>398</v>
      </c>
      <c r="AD67" s="83" t="s">
        <v>369</v>
      </c>
      <c r="AN67" s="83" t="s">
        <v>1028</v>
      </c>
      <c r="AT67" s="63" t="s">
        <v>6546</v>
      </c>
    </row>
    <row r="68" spans="27:46" x14ac:dyDescent="0.3">
      <c r="AA68" s="83" t="s">
        <v>6703</v>
      </c>
      <c r="AB68" s="21" t="s">
        <v>400</v>
      </c>
      <c r="AC68" s="21" t="s">
        <v>401</v>
      </c>
      <c r="AD68" s="83" t="s">
        <v>372</v>
      </c>
      <c r="AN68" s="83" t="s">
        <v>1031</v>
      </c>
      <c r="AT68" s="63" t="s">
        <v>6547</v>
      </c>
    </row>
    <row r="69" spans="27:46" x14ac:dyDescent="0.3">
      <c r="AA69" s="83" t="s">
        <v>6704</v>
      </c>
      <c r="AB69" s="21" t="s">
        <v>403</v>
      </c>
      <c r="AC69" s="21" t="s">
        <v>404</v>
      </c>
      <c r="AD69" s="83" t="s">
        <v>375</v>
      </c>
      <c r="AN69" s="83" t="s">
        <v>6454</v>
      </c>
      <c r="AT69" s="63" t="s">
        <v>6548</v>
      </c>
    </row>
    <row r="70" spans="27:46" x14ac:dyDescent="0.3">
      <c r="AA70" s="83" t="s">
        <v>6705</v>
      </c>
      <c r="AB70" s="21" t="s">
        <v>406</v>
      </c>
      <c r="AC70" s="21" t="s">
        <v>407</v>
      </c>
      <c r="AD70" s="83" t="s">
        <v>378</v>
      </c>
      <c r="AN70" s="83" t="s">
        <v>1035</v>
      </c>
      <c r="AT70" s="63" t="s">
        <v>6549</v>
      </c>
    </row>
    <row r="71" spans="27:46" x14ac:dyDescent="0.3">
      <c r="AA71" s="83" t="s">
        <v>6706</v>
      </c>
      <c r="AB71" s="21" t="s">
        <v>409</v>
      </c>
      <c r="AC71" s="21" t="s">
        <v>410</v>
      </c>
      <c r="AD71" s="83" t="s">
        <v>381</v>
      </c>
      <c r="AN71" s="83" t="s">
        <v>1038</v>
      </c>
      <c r="AT71" s="63" t="s">
        <v>6550</v>
      </c>
    </row>
    <row r="72" spans="27:46" x14ac:dyDescent="0.3">
      <c r="AA72" s="83" t="s">
        <v>6707</v>
      </c>
      <c r="AB72" s="21" t="s">
        <v>412</v>
      </c>
      <c r="AC72" s="21" t="s">
        <v>413</v>
      </c>
      <c r="AD72" s="83" t="s">
        <v>384</v>
      </c>
      <c r="AN72" s="83" t="s">
        <v>6425</v>
      </c>
      <c r="AT72" s="63" t="s">
        <v>6551</v>
      </c>
    </row>
    <row r="73" spans="27:46" x14ac:dyDescent="0.3">
      <c r="AA73" s="83" t="s">
        <v>6708</v>
      </c>
      <c r="AB73" s="21" t="s">
        <v>415</v>
      </c>
      <c r="AC73" s="21" t="s">
        <v>416</v>
      </c>
      <c r="AD73" s="83" t="s">
        <v>387</v>
      </c>
      <c r="AN73" s="83" t="s">
        <v>6345</v>
      </c>
      <c r="AT73" s="63" t="s">
        <v>6552</v>
      </c>
    </row>
    <row r="74" spans="27:46" x14ac:dyDescent="0.3">
      <c r="AA74" s="83" t="s">
        <v>6709</v>
      </c>
      <c r="AB74" s="21" t="s">
        <v>418</v>
      </c>
      <c r="AC74" s="21" t="s">
        <v>419</v>
      </c>
      <c r="AD74" s="83" t="s">
        <v>390</v>
      </c>
      <c r="AN74" s="83" t="s">
        <v>6346</v>
      </c>
      <c r="AT74" s="63" t="s">
        <v>6553</v>
      </c>
    </row>
    <row r="75" spans="27:46" x14ac:dyDescent="0.3">
      <c r="AA75" s="83" t="s">
        <v>6710</v>
      </c>
      <c r="AB75" s="21" t="s">
        <v>421</v>
      </c>
      <c r="AC75" s="21" t="s">
        <v>422</v>
      </c>
      <c r="AD75" s="97" t="s">
        <v>6989</v>
      </c>
      <c r="AN75" s="83" t="s">
        <v>1041</v>
      </c>
      <c r="AT75" s="63" t="s">
        <v>6554</v>
      </c>
    </row>
    <row r="76" spans="27:46" x14ac:dyDescent="0.3">
      <c r="AA76" s="83" t="s">
        <v>6711</v>
      </c>
      <c r="AB76" s="21" t="s">
        <v>424</v>
      </c>
      <c r="AC76" s="21" t="s">
        <v>425</v>
      </c>
      <c r="AD76" s="83" t="s">
        <v>393</v>
      </c>
      <c r="AN76" s="83" t="s">
        <v>1044</v>
      </c>
      <c r="AT76" s="63" t="s">
        <v>6555</v>
      </c>
    </row>
    <row r="77" spans="27:46" x14ac:dyDescent="0.3">
      <c r="AA77" s="83" t="s">
        <v>6712</v>
      </c>
      <c r="AB77" s="21" t="s">
        <v>427</v>
      </c>
      <c r="AC77" s="21" t="s">
        <v>428</v>
      </c>
      <c r="AD77" s="83" t="s">
        <v>396</v>
      </c>
      <c r="AN77" s="83" t="s">
        <v>1047</v>
      </c>
      <c r="AT77" s="63" t="s">
        <v>6556</v>
      </c>
    </row>
    <row r="78" spans="27:46" x14ac:dyDescent="0.3">
      <c r="AA78" s="83" t="s">
        <v>6713</v>
      </c>
      <c r="AB78" s="21" t="s">
        <v>430</v>
      </c>
      <c r="AC78" s="21" t="s">
        <v>431</v>
      </c>
      <c r="AD78" s="97" t="s">
        <v>6990</v>
      </c>
      <c r="AN78" s="83" t="s">
        <v>1050</v>
      </c>
      <c r="AT78" s="63" t="s">
        <v>6557</v>
      </c>
    </row>
    <row r="79" spans="27:46" x14ac:dyDescent="0.3">
      <c r="AA79" s="83" t="s">
        <v>6714</v>
      </c>
      <c r="AB79" s="21" t="s">
        <v>432</v>
      </c>
      <c r="AC79" s="21" t="s">
        <v>433</v>
      </c>
      <c r="AD79" s="83" t="s">
        <v>399</v>
      </c>
      <c r="AN79" s="83" t="s">
        <v>1053</v>
      </c>
      <c r="AT79" s="63" t="s">
        <v>6558</v>
      </c>
    </row>
    <row r="80" spans="27:46" x14ac:dyDescent="0.3">
      <c r="AA80" s="83" t="s">
        <v>6715</v>
      </c>
      <c r="AB80" s="21" t="s">
        <v>435</v>
      </c>
      <c r="AC80" s="21" t="s">
        <v>436</v>
      </c>
      <c r="AD80" s="83" t="s">
        <v>402</v>
      </c>
      <c r="AN80" s="83" t="s">
        <v>1055</v>
      </c>
      <c r="AT80" s="63" t="s">
        <v>6559</v>
      </c>
    </row>
    <row r="81" spans="27:46" x14ac:dyDescent="0.3">
      <c r="AA81" s="83" t="s">
        <v>6716</v>
      </c>
      <c r="AB81" s="21" t="s">
        <v>438</v>
      </c>
      <c r="AC81" s="21" t="s">
        <v>439</v>
      </c>
      <c r="AD81" s="83" t="s">
        <v>405</v>
      </c>
      <c r="AN81" s="83" t="s">
        <v>1058</v>
      </c>
      <c r="AT81" s="63" t="s">
        <v>6560</v>
      </c>
    </row>
    <row r="82" spans="27:46" x14ac:dyDescent="0.3">
      <c r="AA82" s="83" t="s">
        <v>6717</v>
      </c>
      <c r="AB82" s="21" t="s">
        <v>441</v>
      </c>
      <c r="AC82" s="21" t="s">
        <v>442</v>
      </c>
      <c r="AD82" s="83" t="s">
        <v>7219</v>
      </c>
      <c r="AN82" s="83" t="s">
        <v>1061</v>
      </c>
      <c r="AT82" s="63" t="s">
        <v>6561</v>
      </c>
    </row>
    <row r="83" spans="27:46" x14ac:dyDescent="0.3">
      <c r="AA83" s="83" t="s">
        <v>6718</v>
      </c>
      <c r="AB83" s="21" t="s">
        <v>444</v>
      </c>
      <c r="AC83" s="21" t="s">
        <v>445</v>
      </c>
      <c r="AD83" s="83" t="s">
        <v>408</v>
      </c>
      <c r="AN83" s="83" t="s">
        <v>1064</v>
      </c>
      <c r="AT83" s="63" t="s">
        <v>6562</v>
      </c>
    </row>
    <row r="84" spans="27:46" x14ac:dyDescent="0.3">
      <c r="AA84" s="83" t="s">
        <v>6719</v>
      </c>
      <c r="AB84" s="21" t="s">
        <v>447</v>
      </c>
      <c r="AC84" s="21" t="s">
        <v>448</v>
      </c>
      <c r="AD84" s="83" t="s">
        <v>411</v>
      </c>
      <c r="AN84" s="83" t="s">
        <v>6426</v>
      </c>
      <c r="AT84" s="63" t="s">
        <v>6563</v>
      </c>
    </row>
    <row r="85" spans="27:46" x14ac:dyDescent="0.3">
      <c r="AA85" s="83" t="s">
        <v>6720</v>
      </c>
      <c r="AB85" s="21" t="s">
        <v>450</v>
      </c>
      <c r="AC85" s="21" t="s">
        <v>451</v>
      </c>
      <c r="AD85" s="83" t="s">
        <v>414</v>
      </c>
      <c r="AN85" s="83" t="s">
        <v>1067</v>
      </c>
      <c r="AT85" s="63" t="s">
        <v>6564</v>
      </c>
    </row>
    <row r="86" spans="27:46" x14ac:dyDescent="0.3">
      <c r="AA86" s="83" t="s">
        <v>6721</v>
      </c>
      <c r="AB86" s="21" t="s">
        <v>452</v>
      </c>
      <c r="AC86" s="21" t="s">
        <v>453</v>
      </c>
      <c r="AD86" s="83" t="s">
        <v>417</v>
      </c>
      <c r="AN86" s="83" t="s">
        <v>1070</v>
      </c>
      <c r="AT86" s="63" t="s">
        <v>6565</v>
      </c>
    </row>
    <row r="87" spans="27:46" x14ac:dyDescent="0.3">
      <c r="AA87" s="83" t="s">
        <v>6722</v>
      </c>
      <c r="AB87" s="21" t="s">
        <v>455</v>
      </c>
      <c r="AC87" s="21" t="s">
        <v>456</v>
      </c>
      <c r="AD87" s="83" t="s">
        <v>420</v>
      </c>
      <c r="AN87" s="83" t="s">
        <v>1073</v>
      </c>
      <c r="AT87" s="63" t="s">
        <v>6566</v>
      </c>
    </row>
    <row r="88" spans="27:46" x14ac:dyDescent="0.3">
      <c r="AA88" s="83" t="s">
        <v>6723</v>
      </c>
      <c r="AB88" s="21" t="s">
        <v>458</v>
      </c>
      <c r="AC88" s="21" t="s">
        <v>459</v>
      </c>
      <c r="AD88" s="83" t="s">
        <v>423</v>
      </c>
      <c r="AN88" s="83" t="s">
        <v>1076</v>
      </c>
      <c r="AT88" s="63" t="s">
        <v>6567</v>
      </c>
    </row>
    <row r="89" spans="27:46" x14ac:dyDescent="0.3">
      <c r="AA89" s="83" t="s">
        <v>6724</v>
      </c>
      <c r="AB89" s="21" t="s">
        <v>461</v>
      </c>
      <c r="AC89" s="21" t="s">
        <v>462</v>
      </c>
      <c r="AD89" s="83" t="s">
        <v>426</v>
      </c>
      <c r="AN89" s="83" t="s">
        <v>6427</v>
      </c>
      <c r="AT89" s="63" t="s">
        <v>6568</v>
      </c>
    </row>
    <row r="90" spans="27:46" x14ac:dyDescent="0.3">
      <c r="AA90" s="83" t="s">
        <v>6725</v>
      </c>
      <c r="AB90" s="21" t="s">
        <v>464</v>
      </c>
      <c r="AC90" s="21" t="s">
        <v>465</v>
      </c>
      <c r="AD90" s="83" t="s">
        <v>429</v>
      </c>
      <c r="AN90" s="83" t="s">
        <v>6630</v>
      </c>
      <c r="AT90" s="63" t="s">
        <v>6569</v>
      </c>
    </row>
    <row r="91" spans="27:46" x14ac:dyDescent="0.3">
      <c r="AA91" s="83" t="s">
        <v>6726</v>
      </c>
      <c r="AB91" s="21" t="s">
        <v>467</v>
      </c>
      <c r="AC91" s="21" t="s">
        <v>468</v>
      </c>
      <c r="AD91" s="83" t="s">
        <v>6365</v>
      </c>
      <c r="AN91" s="83" t="s">
        <v>1082</v>
      </c>
      <c r="AT91" s="63" t="s">
        <v>6570</v>
      </c>
    </row>
    <row r="92" spans="27:46" x14ac:dyDescent="0.3">
      <c r="AA92" s="83" t="s">
        <v>6727</v>
      </c>
      <c r="AB92" s="21" t="s">
        <v>470</v>
      </c>
      <c r="AC92" s="21" t="s">
        <v>471</v>
      </c>
      <c r="AD92" s="83" t="s">
        <v>434</v>
      </c>
      <c r="AN92" s="83" t="s">
        <v>6347</v>
      </c>
      <c r="AT92" s="63" t="s">
        <v>6571</v>
      </c>
    </row>
    <row r="93" spans="27:46" x14ac:dyDescent="0.3">
      <c r="AA93" s="83" t="s">
        <v>6728</v>
      </c>
      <c r="AB93" s="21" t="s">
        <v>473</v>
      </c>
      <c r="AC93" s="21" t="s">
        <v>474</v>
      </c>
      <c r="AD93" s="83" t="s">
        <v>437</v>
      </c>
      <c r="AN93" s="83" t="s">
        <v>1086</v>
      </c>
      <c r="AT93" s="63" t="s">
        <v>6572</v>
      </c>
    </row>
    <row r="94" spans="27:46" x14ac:dyDescent="0.3">
      <c r="AA94" s="83" t="s">
        <v>6729</v>
      </c>
      <c r="AB94" s="21" t="s">
        <v>476</v>
      </c>
      <c r="AC94" s="21" t="s">
        <v>477</v>
      </c>
      <c r="AD94" s="97" t="s">
        <v>6991</v>
      </c>
      <c r="AN94" s="83" t="s">
        <v>1089</v>
      </c>
      <c r="AT94" s="63" t="s">
        <v>6573</v>
      </c>
    </row>
    <row r="95" spans="27:46" x14ac:dyDescent="0.3">
      <c r="AA95" s="83" t="s">
        <v>6730</v>
      </c>
      <c r="AB95" s="21" t="s">
        <v>480</v>
      </c>
      <c r="AC95" s="21" t="s">
        <v>481</v>
      </c>
      <c r="AD95" s="83" t="s">
        <v>440</v>
      </c>
      <c r="AN95" s="83" t="s">
        <v>1092</v>
      </c>
      <c r="AT95" s="63" t="s">
        <v>6574</v>
      </c>
    </row>
    <row r="96" spans="27:46" x14ac:dyDescent="0.3">
      <c r="AA96" s="83" t="s">
        <v>6731</v>
      </c>
      <c r="AB96" s="21" t="s">
        <v>484</v>
      </c>
      <c r="AC96" s="21" t="s">
        <v>485</v>
      </c>
      <c r="AD96" s="83" t="s">
        <v>443</v>
      </c>
      <c r="AN96" s="83" t="s">
        <v>1095</v>
      </c>
      <c r="AT96" s="63" t="s">
        <v>6575</v>
      </c>
    </row>
    <row r="97" spans="27:46" x14ac:dyDescent="0.3">
      <c r="AA97" s="83" t="s">
        <v>6732</v>
      </c>
      <c r="AB97" s="21" t="s">
        <v>487</v>
      </c>
      <c r="AC97" s="21" t="s">
        <v>488</v>
      </c>
      <c r="AD97" s="83" t="s">
        <v>446</v>
      </c>
      <c r="AN97" s="83" t="s">
        <v>6455</v>
      </c>
      <c r="AT97" s="63" t="s">
        <v>6576</v>
      </c>
    </row>
    <row r="98" spans="27:46" x14ac:dyDescent="0.3">
      <c r="AA98" s="83" t="s">
        <v>6733</v>
      </c>
      <c r="AB98" s="21" t="s">
        <v>490</v>
      </c>
      <c r="AC98" s="21" t="s">
        <v>491</v>
      </c>
      <c r="AD98" s="83" t="s">
        <v>6366</v>
      </c>
      <c r="AN98" s="83" t="s">
        <v>1098</v>
      </c>
      <c r="AT98" s="63" t="s">
        <v>6577</v>
      </c>
    </row>
    <row r="99" spans="27:46" x14ac:dyDescent="0.3">
      <c r="AA99" s="83" t="s">
        <v>6734</v>
      </c>
      <c r="AB99" s="21" t="s">
        <v>494</v>
      </c>
      <c r="AC99" s="21" t="s">
        <v>495</v>
      </c>
      <c r="AD99" s="83" t="s">
        <v>449</v>
      </c>
      <c r="AN99" s="83" t="s">
        <v>1101</v>
      </c>
      <c r="AT99" s="63" t="s">
        <v>6578</v>
      </c>
    </row>
    <row r="100" spans="27:46" x14ac:dyDescent="0.3">
      <c r="AA100" s="83" t="s">
        <v>6735</v>
      </c>
      <c r="AB100" s="21" t="s">
        <v>496</v>
      </c>
      <c r="AC100" s="21" t="s">
        <v>497</v>
      </c>
      <c r="AD100" s="83" t="s">
        <v>6367</v>
      </c>
      <c r="AN100" s="83" t="s">
        <v>1106</v>
      </c>
      <c r="AT100" s="63" t="s">
        <v>6579</v>
      </c>
    </row>
    <row r="101" spans="27:46" x14ac:dyDescent="0.3">
      <c r="AA101" s="83" t="s">
        <v>6736</v>
      </c>
      <c r="AB101" s="21" t="s">
        <v>500</v>
      </c>
      <c r="AC101" s="21" t="s">
        <v>501</v>
      </c>
      <c r="AD101" s="83" t="s">
        <v>454</v>
      </c>
      <c r="AN101" s="83" t="s">
        <v>1108</v>
      </c>
      <c r="AT101" s="63" t="s">
        <v>6580</v>
      </c>
    </row>
    <row r="102" spans="27:46" x14ac:dyDescent="0.3">
      <c r="AA102" s="83" t="s">
        <v>6737</v>
      </c>
      <c r="AB102" s="21" t="s">
        <v>503</v>
      </c>
      <c r="AC102" s="21" t="s">
        <v>504</v>
      </c>
      <c r="AD102" s="83" t="s">
        <v>457</v>
      </c>
      <c r="AN102" s="83" t="s">
        <v>1113</v>
      </c>
      <c r="AT102" s="63" t="s">
        <v>6581</v>
      </c>
    </row>
    <row r="103" spans="27:46" x14ac:dyDescent="0.3">
      <c r="AA103" s="83" t="s">
        <v>6738</v>
      </c>
      <c r="AB103" s="21" t="s">
        <v>506</v>
      </c>
      <c r="AC103" s="21" t="s">
        <v>507</v>
      </c>
      <c r="AD103" s="83" t="s">
        <v>460</v>
      </c>
      <c r="AN103" s="83" t="s">
        <v>1116</v>
      </c>
      <c r="AT103" s="63" t="s">
        <v>6582</v>
      </c>
    </row>
    <row r="104" spans="27:46" x14ac:dyDescent="0.3">
      <c r="AA104" s="83" t="s">
        <v>6739</v>
      </c>
      <c r="AB104" s="21" t="s">
        <v>509</v>
      </c>
      <c r="AC104" s="21" t="s">
        <v>510</v>
      </c>
      <c r="AD104" s="83" t="s">
        <v>463</v>
      </c>
      <c r="AN104" s="83" t="s">
        <v>1119</v>
      </c>
      <c r="AT104" s="63" t="s">
        <v>6583</v>
      </c>
    </row>
    <row r="105" spans="27:46" x14ac:dyDescent="0.3">
      <c r="AA105" s="83" t="s">
        <v>6740</v>
      </c>
      <c r="AB105" s="21" t="s">
        <v>512</v>
      </c>
      <c r="AC105" s="21" t="s">
        <v>513</v>
      </c>
      <c r="AD105" s="83" t="s">
        <v>466</v>
      </c>
      <c r="AN105" s="83" t="s">
        <v>1122</v>
      </c>
      <c r="AT105" s="63" t="s">
        <v>6584</v>
      </c>
    </row>
    <row r="106" spans="27:46" x14ac:dyDescent="0.3">
      <c r="AA106" s="83" t="s">
        <v>6741</v>
      </c>
      <c r="AB106" s="21" t="s">
        <v>514</v>
      </c>
      <c r="AC106" s="21" t="s">
        <v>515</v>
      </c>
      <c r="AD106" s="83" t="s">
        <v>469</v>
      </c>
      <c r="AN106" s="83" t="s">
        <v>1125</v>
      </c>
    </row>
    <row r="107" spans="27:46" x14ac:dyDescent="0.3">
      <c r="AA107" s="83" t="s">
        <v>6742</v>
      </c>
      <c r="AB107" s="21" t="s">
        <v>516</v>
      </c>
      <c r="AD107" s="83" t="s">
        <v>472</v>
      </c>
      <c r="AN107" s="83" t="s">
        <v>1128</v>
      </c>
    </row>
    <row r="108" spans="27:46" x14ac:dyDescent="0.3">
      <c r="AA108" s="83" t="s">
        <v>6743</v>
      </c>
      <c r="AB108" s="21" t="s">
        <v>519</v>
      </c>
      <c r="AD108" s="83" t="s">
        <v>475</v>
      </c>
    </row>
    <row r="109" spans="27:46" x14ac:dyDescent="0.3">
      <c r="AA109" s="83" t="s">
        <v>6744</v>
      </c>
      <c r="AB109" s="21" t="s">
        <v>521</v>
      </c>
      <c r="AD109" s="83" t="s">
        <v>478</v>
      </c>
    </row>
    <row r="110" spans="27:46" x14ac:dyDescent="0.3">
      <c r="AA110" s="83" t="s">
        <v>6745</v>
      </c>
      <c r="AB110" s="21" t="s">
        <v>523</v>
      </c>
      <c r="AD110" s="83" t="s">
        <v>482</v>
      </c>
    </row>
    <row r="111" spans="27:46" x14ac:dyDescent="0.3">
      <c r="AA111" s="83" t="s">
        <v>6746</v>
      </c>
      <c r="AB111" s="21" t="s">
        <v>525</v>
      </c>
      <c r="AD111" s="83" t="s">
        <v>486</v>
      </c>
    </row>
    <row r="112" spans="27:46" x14ac:dyDescent="0.3">
      <c r="AA112" s="83" t="s">
        <v>6747</v>
      </c>
      <c r="AB112" s="21" t="s">
        <v>526</v>
      </c>
      <c r="AD112" s="83" t="s">
        <v>489</v>
      </c>
    </row>
    <row r="113" spans="27:30" x14ac:dyDescent="0.3">
      <c r="AA113" s="83" t="s">
        <v>6748</v>
      </c>
      <c r="AB113" s="21" t="s">
        <v>529</v>
      </c>
      <c r="AD113" s="83" t="s">
        <v>492</v>
      </c>
    </row>
    <row r="114" spans="27:30" x14ac:dyDescent="0.3">
      <c r="AA114" s="83" t="s">
        <v>6749</v>
      </c>
      <c r="AB114" s="21" t="s">
        <v>531</v>
      </c>
      <c r="AD114" s="83" t="s">
        <v>7157</v>
      </c>
    </row>
    <row r="115" spans="27:30" x14ac:dyDescent="0.3">
      <c r="AA115" s="83" t="s">
        <v>6750</v>
      </c>
      <c r="AB115" s="21" t="s">
        <v>533</v>
      </c>
      <c r="AD115" s="83" t="s">
        <v>498</v>
      </c>
    </row>
    <row r="116" spans="27:30" x14ac:dyDescent="0.3">
      <c r="AA116" s="83" t="s">
        <v>6751</v>
      </c>
      <c r="AB116" s="21" t="s">
        <v>535</v>
      </c>
      <c r="AD116" s="83" t="s">
        <v>505</v>
      </c>
    </row>
    <row r="117" spans="27:30" x14ac:dyDescent="0.3">
      <c r="AA117" s="83" t="s">
        <v>6752</v>
      </c>
      <c r="AB117" s="21" t="s">
        <v>538</v>
      </c>
      <c r="AD117" s="83" t="s">
        <v>508</v>
      </c>
    </row>
    <row r="118" spans="27:30" x14ac:dyDescent="0.3">
      <c r="AA118" s="83" t="s">
        <v>6753</v>
      </c>
      <c r="AB118" s="21" t="s">
        <v>540</v>
      </c>
      <c r="AD118" s="83" t="s">
        <v>511</v>
      </c>
    </row>
    <row r="119" spans="27:30" x14ac:dyDescent="0.3">
      <c r="AA119" s="83" t="s">
        <v>6754</v>
      </c>
      <c r="AB119" s="21" t="s">
        <v>543</v>
      </c>
      <c r="AD119" s="84" t="s">
        <v>6591</v>
      </c>
    </row>
    <row r="120" spans="27:30" x14ac:dyDescent="0.3">
      <c r="AA120" s="83" t="s">
        <v>6755</v>
      </c>
      <c r="AB120" s="21" t="s">
        <v>546</v>
      </c>
      <c r="AD120" s="83" t="s">
        <v>7137</v>
      </c>
    </row>
    <row r="121" spans="27:30" x14ac:dyDescent="0.3">
      <c r="AA121" s="83" t="s">
        <v>6756</v>
      </c>
      <c r="AB121" s="21" t="s">
        <v>548</v>
      </c>
      <c r="AD121" s="83" t="s">
        <v>7147</v>
      </c>
    </row>
    <row r="122" spans="27:30" x14ac:dyDescent="0.3">
      <c r="AA122" s="83" t="s">
        <v>6757</v>
      </c>
      <c r="AB122" s="21" t="s">
        <v>551</v>
      </c>
      <c r="AD122" s="83" t="s">
        <v>517</v>
      </c>
    </row>
    <row r="123" spans="27:30" x14ac:dyDescent="0.3">
      <c r="AA123" s="83" t="s">
        <v>6758</v>
      </c>
      <c r="AB123" s="21" t="s">
        <v>553</v>
      </c>
      <c r="AD123" s="83" t="s">
        <v>520</v>
      </c>
    </row>
    <row r="124" spans="27:30" x14ac:dyDescent="0.3">
      <c r="AA124" s="83" t="s">
        <v>6759</v>
      </c>
      <c r="AB124" s="21" t="s">
        <v>555</v>
      </c>
      <c r="AD124" s="83" t="s">
        <v>522</v>
      </c>
    </row>
    <row r="125" spans="27:30" x14ac:dyDescent="0.3">
      <c r="AA125" s="83" t="s">
        <v>6760</v>
      </c>
      <c r="AB125" s="21" t="s">
        <v>558</v>
      </c>
      <c r="AD125" s="83" t="s">
        <v>524</v>
      </c>
    </row>
    <row r="126" spans="27:30" x14ac:dyDescent="0.3">
      <c r="AA126" s="83" t="s">
        <v>6761</v>
      </c>
      <c r="AB126" s="21" t="s">
        <v>561</v>
      </c>
      <c r="AD126" s="83" t="s">
        <v>7125</v>
      </c>
    </row>
    <row r="127" spans="27:30" x14ac:dyDescent="0.3">
      <c r="AA127" s="83" t="s">
        <v>6762</v>
      </c>
      <c r="AB127" s="21" t="s">
        <v>563</v>
      </c>
      <c r="AD127" s="83" t="s">
        <v>7227</v>
      </c>
    </row>
    <row r="128" spans="27:30" x14ac:dyDescent="0.3">
      <c r="AA128" s="83" t="s">
        <v>6763</v>
      </c>
      <c r="AB128" s="21" t="s">
        <v>566</v>
      </c>
      <c r="AD128" s="83" t="s">
        <v>527</v>
      </c>
    </row>
    <row r="129" spans="27:30" x14ac:dyDescent="0.3">
      <c r="AA129" s="83" t="s">
        <v>6764</v>
      </c>
      <c r="AB129" s="21" t="s">
        <v>568</v>
      </c>
      <c r="AD129" s="83" t="s">
        <v>530</v>
      </c>
    </row>
    <row r="130" spans="27:30" x14ac:dyDescent="0.3">
      <c r="AA130" s="83" t="s">
        <v>6765</v>
      </c>
      <c r="AB130" s="21" t="s">
        <v>570</v>
      </c>
      <c r="AD130" s="83" t="s">
        <v>532</v>
      </c>
    </row>
    <row r="131" spans="27:30" x14ac:dyDescent="0.3">
      <c r="AA131" s="83" t="s">
        <v>6766</v>
      </c>
      <c r="AB131" s="21" t="s">
        <v>572</v>
      </c>
      <c r="AD131" s="83" t="s">
        <v>6006</v>
      </c>
    </row>
    <row r="132" spans="27:30" x14ac:dyDescent="0.3">
      <c r="AA132" s="83" t="s">
        <v>6767</v>
      </c>
      <c r="AB132" s="21" t="s">
        <v>573</v>
      </c>
      <c r="AD132" s="83" t="s">
        <v>534</v>
      </c>
    </row>
    <row r="133" spans="27:30" x14ac:dyDescent="0.3">
      <c r="AA133" s="83" t="s">
        <v>6768</v>
      </c>
      <c r="AB133" s="21" t="s">
        <v>575</v>
      </c>
      <c r="AD133" s="83" t="s">
        <v>536</v>
      </c>
    </row>
    <row r="134" spans="27:30" x14ac:dyDescent="0.3">
      <c r="AA134" s="83" t="s">
        <v>6769</v>
      </c>
      <c r="AB134" s="21" t="s">
        <v>577</v>
      </c>
      <c r="AD134" s="97" t="s">
        <v>6992</v>
      </c>
    </row>
    <row r="135" spans="27:30" x14ac:dyDescent="0.3">
      <c r="AA135" s="83" t="s">
        <v>6770</v>
      </c>
      <c r="AB135" s="21" t="s">
        <v>579</v>
      </c>
      <c r="AD135" s="83" t="s">
        <v>539</v>
      </c>
    </row>
    <row r="136" spans="27:30" x14ac:dyDescent="0.3">
      <c r="AA136" s="83" t="s">
        <v>6771</v>
      </c>
      <c r="AB136" s="21" t="s">
        <v>581</v>
      </c>
      <c r="AD136" s="84" t="s">
        <v>6592</v>
      </c>
    </row>
    <row r="137" spans="27:30" x14ac:dyDescent="0.3">
      <c r="AA137" s="83" t="s">
        <v>6772</v>
      </c>
      <c r="AB137" s="21" t="s">
        <v>583</v>
      </c>
      <c r="AD137" s="83" t="s">
        <v>541</v>
      </c>
    </row>
    <row r="138" spans="27:30" x14ac:dyDescent="0.3">
      <c r="AA138" s="83" t="s">
        <v>6773</v>
      </c>
      <c r="AB138" s="21" t="s">
        <v>585</v>
      </c>
      <c r="AD138" s="83" t="s">
        <v>544</v>
      </c>
    </row>
    <row r="139" spans="27:30" x14ac:dyDescent="0.3">
      <c r="AA139" s="83" t="s">
        <v>6774</v>
      </c>
      <c r="AB139" s="21" t="s">
        <v>587</v>
      </c>
      <c r="AD139" s="83" t="s">
        <v>6368</v>
      </c>
    </row>
    <row r="140" spans="27:30" x14ac:dyDescent="0.3">
      <c r="AA140" s="83" t="s">
        <v>6775</v>
      </c>
      <c r="AB140" s="21" t="s">
        <v>589</v>
      </c>
      <c r="AD140" s="83" t="s">
        <v>6007</v>
      </c>
    </row>
    <row r="141" spans="27:30" x14ac:dyDescent="0.3">
      <c r="AA141" s="83" t="s">
        <v>6776</v>
      </c>
      <c r="AB141" s="21" t="s">
        <v>591</v>
      </c>
      <c r="AD141" s="83" t="s">
        <v>547</v>
      </c>
    </row>
    <row r="142" spans="27:30" x14ac:dyDescent="0.3">
      <c r="AA142" s="83" t="s">
        <v>6777</v>
      </c>
      <c r="AB142" s="21" t="s">
        <v>593</v>
      </c>
      <c r="AD142" s="83" t="s">
        <v>549</v>
      </c>
    </row>
    <row r="143" spans="27:30" x14ac:dyDescent="0.3">
      <c r="AA143" s="83" t="s">
        <v>6778</v>
      </c>
      <c r="AB143" s="21" t="s">
        <v>595</v>
      </c>
      <c r="AD143" s="83" t="s">
        <v>7238</v>
      </c>
    </row>
    <row r="144" spans="27:30" x14ac:dyDescent="0.3">
      <c r="AA144" s="83" t="s">
        <v>6779</v>
      </c>
      <c r="AB144" s="21" t="s">
        <v>597</v>
      </c>
      <c r="AD144" s="83" t="s">
        <v>552</v>
      </c>
    </row>
    <row r="145" spans="27:30" x14ac:dyDescent="0.3">
      <c r="AA145" s="83" t="s">
        <v>6780</v>
      </c>
      <c r="AB145" s="21" t="s">
        <v>599</v>
      </c>
      <c r="AD145" s="83" t="s">
        <v>554</v>
      </c>
    </row>
    <row r="146" spans="27:30" x14ac:dyDescent="0.3">
      <c r="AA146" s="83" t="s">
        <v>6781</v>
      </c>
      <c r="AB146" s="21" t="s">
        <v>601</v>
      </c>
      <c r="AD146" s="83" t="s">
        <v>556</v>
      </c>
    </row>
    <row r="147" spans="27:30" x14ac:dyDescent="0.3">
      <c r="AA147" s="83" t="s">
        <v>6782</v>
      </c>
      <c r="AB147" s="21" t="s">
        <v>603</v>
      </c>
      <c r="AD147" s="83" t="s">
        <v>559</v>
      </c>
    </row>
    <row r="148" spans="27:30" x14ac:dyDescent="0.3">
      <c r="AA148" s="83" t="s">
        <v>6783</v>
      </c>
      <c r="AB148" s="21" t="s">
        <v>605</v>
      </c>
      <c r="AD148" s="83" t="s">
        <v>562</v>
      </c>
    </row>
    <row r="149" spans="27:30" x14ac:dyDescent="0.3">
      <c r="AA149" s="83" t="s">
        <v>6784</v>
      </c>
      <c r="AB149" s="21" t="s">
        <v>607</v>
      </c>
      <c r="AD149" s="83" t="s">
        <v>564</v>
      </c>
    </row>
    <row r="150" spans="27:30" x14ac:dyDescent="0.3">
      <c r="AA150" s="83" t="s">
        <v>6785</v>
      </c>
      <c r="AB150" s="21" t="s">
        <v>609</v>
      </c>
      <c r="AD150" s="83" t="s">
        <v>567</v>
      </c>
    </row>
    <row r="151" spans="27:30" x14ac:dyDescent="0.3">
      <c r="AA151" s="83" t="s">
        <v>6786</v>
      </c>
      <c r="AB151" s="21" t="s">
        <v>611</v>
      </c>
      <c r="AD151" s="83" t="s">
        <v>569</v>
      </c>
    </row>
    <row r="152" spans="27:30" x14ac:dyDescent="0.3">
      <c r="AA152" s="83" t="s">
        <v>6787</v>
      </c>
      <c r="AB152" s="21" t="s">
        <v>613</v>
      </c>
      <c r="AD152" s="83" t="s">
        <v>571</v>
      </c>
    </row>
    <row r="153" spans="27:30" x14ac:dyDescent="0.3">
      <c r="AA153" s="83" t="s">
        <v>6788</v>
      </c>
      <c r="AB153" s="21" t="s">
        <v>614</v>
      </c>
      <c r="AD153" s="83" t="s">
        <v>6369</v>
      </c>
    </row>
    <row r="154" spans="27:30" x14ac:dyDescent="0.3">
      <c r="AA154" s="83" t="s">
        <v>6789</v>
      </c>
      <c r="AB154" s="21" t="s">
        <v>615</v>
      </c>
      <c r="AD154" s="83" t="s">
        <v>6008</v>
      </c>
    </row>
    <row r="155" spans="27:30" x14ac:dyDescent="0.3">
      <c r="AA155" s="83" t="s">
        <v>6790</v>
      </c>
      <c r="AB155" s="21" t="s">
        <v>617</v>
      </c>
      <c r="AD155" s="83" t="s">
        <v>6009</v>
      </c>
    </row>
    <row r="156" spans="27:30" x14ac:dyDescent="0.3">
      <c r="AA156" s="83" t="s">
        <v>6791</v>
      </c>
      <c r="AB156" s="21" t="s">
        <v>619</v>
      </c>
      <c r="AD156" s="83" t="s">
        <v>6010</v>
      </c>
    </row>
    <row r="157" spans="27:30" x14ac:dyDescent="0.3">
      <c r="AA157" s="83" t="s">
        <v>6792</v>
      </c>
      <c r="AB157" s="21" t="s">
        <v>621</v>
      </c>
      <c r="AD157" s="83" t="s">
        <v>574</v>
      </c>
    </row>
    <row r="158" spans="27:30" x14ac:dyDescent="0.3">
      <c r="AA158" s="83" t="s">
        <v>6793</v>
      </c>
      <c r="AB158" s="21" t="s">
        <v>622</v>
      </c>
      <c r="AD158" s="83" t="s">
        <v>6011</v>
      </c>
    </row>
    <row r="159" spans="27:30" x14ac:dyDescent="0.3">
      <c r="AA159" s="83" t="s">
        <v>6794</v>
      </c>
      <c r="AB159" s="21" t="s">
        <v>624</v>
      </c>
      <c r="AD159" s="83" t="s">
        <v>7208</v>
      </c>
    </row>
    <row r="160" spans="27:30" x14ac:dyDescent="0.3">
      <c r="AA160" s="83" t="s">
        <v>550</v>
      </c>
      <c r="AB160" s="21" t="s">
        <v>626</v>
      </c>
      <c r="AD160" s="83" t="s">
        <v>6370</v>
      </c>
    </row>
    <row r="161" spans="27:30" x14ac:dyDescent="0.3">
      <c r="AA161" s="83" t="s">
        <v>720</v>
      </c>
      <c r="AB161" s="21" t="s">
        <v>628</v>
      </c>
      <c r="AD161" s="83" t="s">
        <v>576</v>
      </c>
    </row>
    <row r="162" spans="27:30" x14ac:dyDescent="0.3">
      <c r="AA162" s="83" t="s">
        <v>6629</v>
      </c>
      <c r="AB162" s="21" t="s">
        <v>630</v>
      </c>
      <c r="AD162" s="83" t="s">
        <v>578</v>
      </c>
    </row>
    <row r="163" spans="27:30" x14ac:dyDescent="0.3">
      <c r="AA163" s="83" t="s">
        <v>6795</v>
      </c>
      <c r="AB163" s="21" t="s">
        <v>632</v>
      </c>
      <c r="AD163" s="83" t="s">
        <v>580</v>
      </c>
    </row>
    <row r="164" spans="27:30" x14ac:dyDescent="0.3">
      <c r="AA164" s="83" t="s">
        <v>6796</v>
      </c>
      <c r="AB164" s="21" t="s">
        <v>634</v>
      </c>
      <c r="AD164" s="83" t="s">
        <v>582</v>
      </c>
    </row>
    <row r="165" spans="27:30" x14ac:dyDescent="0.3">
      <c r="AA165" s="83" t="s">
        <v>6797</v>
      </c>
      <c r="AB165" s="21" t="s">
        <v>636</v>
      </c>
      <c r="AD165" s="83" t="s">
        <v>584</v>
      </c>
    </row>
    <row r="166" spans="27:30" x14ac:dyDescent="0.3">
      <c r="AA166" s="83" t="s">
        <v>6798</v>
      </c>
      <c r="AB166" s="21" t="s">
        <v>638</v>
      </c>
      <c r="AD166" s="83" t="s">
        <v>586</v>
      </c>
    </row>
    <row r="167" spans="27:30" x14ac:dyDescent="0.3">
      <c r="AA167" s="83" t="s">
        <v>6799</v>
      </c>
      <c r="AB167" s="21" t="s">
        <v>639</v>
      </c>
      <c r="AD167" s="83" t="s">
        <v>588</v>
      </c>
    </row>
    <row r="168" spans="27:30" x14ac:dyDescent="0.3">
      <c r="AA168" s="83" t="s">
        <v>6800</v>
      </c>
      <c r="AB168" s="21" t="s">
        <v>641</v>
      </c>
      <c r="AD168" s="83" t="s">
        <v>590</v>
      </c>
    </row>
    <row r="169" spans="27:30" x14ac:dyDescent="0.3">
      <c r="AA169" s="83" t="s">
        <v>6801</v>
      </c>
      <c r="AB169" s="21" t="s">
        <v>643</v>
      </c>
      <c r="AD169" s="83" t="s">
        <v>592</v>
      </c>
    </row>
    <row r="170" spans="27:30" x14ac:dyDescent="0.3">
      <c r="AA170" s="83" t="s">
        <v>6802</v>
      </c>
      <c r="AB170" s="21" t="s">
        <v>645</v>
      </c>
      <c r="AD170" s="83" t="s">
        <v>594</v>
      </c>
    </row>
    <row r="171" spans="27:30" x14ac:dyDescent="0.3">
      <c r="AA171" s="83" t="s">
        <v>6803</v>
      </c>
      <c r="AB171" s="21" t="s">
        <v>647</v>
      </c>
      <c r="AD171" s="83" t="s">
        <v>596</v>
      </c>
    </row>
    <row r="172" spans="27:30" x14ac:dyDescent="0.3">
      <c r="AA172" s="83" t="s">
        <v>6804</v>
      </c>
      <c r="AB172" s="21" t="s">
        <v>649</v>
      </c>
      <c r="AD172" s="83" t="s">
        <v>598</v>
      </c>
    </row>
    <row r="173" spans="27:30" x14ac:dyDescent="0.3">
      <c r="AA173" s="83" t="s">
        <v>6805</v>
      </c>
      <c r="AB173" s="21" t="s">
        <v>652</v>
      </c>
      <c r="AD173" s="83" t="s">
        <v>600</v>
      </c>
    </row>
    <row r="174" spans="27:30" x14ac:dyDescent="0.3">
      <c r="AA174" s="83" t="s">
        <v>6806</v>
      </c>
      <c r="AB174" s="21" t="s">
        <v>654</v>
      </c>
      <c r="AD174" s="83" t="s">
        <v>602</v>
      </c>
    </row>
    <row r="175" spans="27:30" x14ac:dyDescent="0.3">
      <c r="AA175" s="83" t="s">
        <v>6807</v>
      </c>
      <c r="AB175" s="21" t="s">
        <v>657</v>
      </c>
      <c r="AD175" s="83" t="s">
        <v>604</v>
      </c>
    </row>
    <row r="176" spans="27:30" x14ac:dyDescent="0.3">
      <c r="AA176" s="83" t="s">
        <v>6808</v>
      </c>
      <c r="AB176" s="21" t="s">
        <v>659</v>
      </c>
      <c r="AD176" s="83" t="s">
        <v>606</v>
      </c>
    </row>
    <row r="177" spans="27:30" x14ac:dyDescent="0.3">
      <c r="AA177" s="83" t="s">
        <v>6809</v>
      </c>
      <c r="AB177" s="21" t="s">
        <v>661</v>
      </c>
      <c r="AD177" s="83" t="s">
        <v>608</v>
      </c>
    </row>
    <row r="178" spans="27:30" x14ac:dyDescent="0.3">
      <c r="AA178" s="83" t="s">
        <v>6810</v>
      </c>
      <c r="AB178" s="21" t="s">
        <v>663</v>
      </c>
      <c r="AD178" s="83" t="s">
        <v>610</v>
      </c>
    </row>
    <row r="179" spans="27:30" x14ac:dyDescent="0.3">
      <c r="AA179" s="83" t="s">
        <v>6811</v>
      </c>
      <c r="AB179" s="21" t="s">
        <v>665</v>
      </c>
      <c r="AD179" s="83" t="s">
        <v>612</v>
      </c>
    </row>
    <row r="180" spans="27:30" x14ac:dyDescent="0.3">
      <c r="AA180" s="83" t="s">
        <v>6812</v>
      </c>
      <c r="AB180" s="21" t="s">
        <v>667</v>
      </c>
      <c r="AD180" s="83" t="s">
        <v>6012</v>
      </c>
    </row>
    <row r="181" spans="27:30" x14ac:dyDescent="0.3">
      <c r="AA181" s="83" t="s">
        <v>1166</v>
      </c>
      <c r="AB181" s="21" t="s">
        <v>669</v>
      </c>
      <c r="AD181" s="83" t="s">
        <v>6013</v>
      </c>
    </row>
    <row r="182" spans="27:30" x14ac:dyDescent="0.3">
      <c r="AA182" s="83" t="s">
        <v>1178</v>
      </c>
      <c r="AB182" s="21" t="s">
        <v>671</v>
      </c>
      <c r="AD182" s="83" t="s">
        <v>616</v>
      </c>
    </row>
    <row r="183" spans="27:30" x14ac:dyDescent="0.3">
      <c r="AA183" s="83" t="s">
        <v>1175</v>
      </c>
      <c r="AB183" s="21" t="s">
        <v>673</v>
      </c>
      <c r="AD183" s="83" t="s">
        <v>618</v>
      </c>
    </row>
    <row r="184" spans="27:30" x14ac:dyDescent="0.3">
      <c r="AA184" s="83" t="s">
        <v>1172</v>
      </c>
      <c r="AB184" s="21" t="s">
        <v>675</v>
      </c>
      <c r="AD184" s="83" t="s">
        <v>620</v>
      </c>
    </row>
    <row r="185" spans="27:30" x14ac:dyDescent="0.3">
      <c r="AA185" s="83" t="s">
        <v>1169</v>
      </c>
      <c r="AB185" s="21" t="s">
        <v>677</v>
      </c>
      <c r="AD185" s="83" t="s">
        <v>6014</v>
      </c>
    </row>
    <row r="186" spans="27:30" x14ac:dyDescent="0.3">
      <c r="AA186" s="83" t="s">
        <v>1181</v>
      </c>
      <c r="AB186" s="21" t="s">
        <v>679</v>
      </c>
      <c r="AD186" s="83" t="s">
        <v>6015</v>
      </c>
    </row>
    <row r="187" spans="27:30" x14ac:dyDescent="0.3">
      <c r="AA187" s="83" t="s">
        <v>6813</v>
      </c>
      <c r="AB187" s="21" t="s">
        <v>681</v>
      </c>
      <c r="AD187" s="83" t="s">
        <v>623</v>
      </c>
    </row>
    <row r="188" spans="27:30" x14ac:dyDescent="0.3">
      <c r="AA188" s="83" t="s">
        <v>6814</v>
      </c>
      <c r="AB188" s="21" t="s">
        <v>683</v>
      </c>
      <c r="AD188" s="83" t="s">
        <v>625</v>
      </c>
    </row>
    <row r="189" spans="27:30" x14ac:dyDescent="0.3">
      <c r="AA189" s="83" t="s">
        <v>6815</v>
      </c>
      <c r="AB189" s="21" t="s">
        <v>685</v>
      </c>
      <c r="AD189" s="83" t="s">
        <v>627</v>
      </c>
    </row>
    <row r="190" spans="27:30" x14ac:dyDescent="0.3">
      <c r="AA190" s="83" t="s">
        <v>6816</v>
      </c>
      <c r="AB190" s="21" t="s">
        <v>687</v>
      </c>
      <c r="AD190" s="83" t="s">
        <v>629</v>
      </c>
    </row>
    <row r="191" spans="27:30" x14ac:dyDescent="0.3">
      <c r="AA191" s="83" t="s">
        <v>6817</v>
      </c>
      <c r="AB191" s="21" t="s">
        <v>689</v>
      </c>
      <c r="AD191" s="83" t="s">
        <v>631</v>
      </c>
    </row>
    <row r="192" spans="27:30" x14ac:dyDescent="0.3">
      <c r="AA192" s="83" t="s">
        <v>6818</v>
      </c>
      <c r="AB192" s="21" t="s">
        <v>691</v>
      </c>
      <c r="AD192" s="83" t="s">
        <v>633</v>
      </c>
    </row>
    <row r="193" spans="27:30" x14ac:dyDescent="0.3">
      <c r="AA193" s="83" t="s">
        <v>6819</v>
      </c>
      <c r="AB193" s="21" t="s">
        <v>693</v>
      </c>
      <c r="AD193" s="83" t="s">
        <v>635</v>
      </c>
    </row>
    <row r="194" spans="27:30" x14ac:dyDescent="0.3">
      <c r="AA194" s="83" t="s">
        <v>6820</v>
      </c>
      <c r="AB194" s="21" t="s">
        <v>695</v>
      </c>
      <c r="AD194" s="83" t="s">
        <v>637</v>
      </c>
    </row>
    <row r="195" spans="27:30" x14ac:dyDescent="0.3">
      <c r="AA195" s="83" t="s">
        <v>6821</v>
      </c>
      <c r="AB195" s="21" t="s">
        <v>697</v>
      </c>
      <c r="AD195" s="83" t="s">
        <v>6016</v>
      </c>
    </row>
    <row r="196" spans="27:30" x14ac:dyDescent="0.3">
      <c r="AA196" s="83" t="s">
        <v>6822</v>
      </c>
      <c r="AB196" s="21" t="s">
        <v>699</v>
      </c>
      <c r="AD196" s="83" t="s">
        <v>6017</v>
      </c>
    </row>
    <row r="197" spans="27:30" x14ac:dyDescent="0.3">
      <c r="AA197" s="83" t="s">
        <v>6823</v>
      </c>
      <c r="AB197" s="21" t="s">
        <v>701</v>
      </c>
      <c r="AD197" s="83" t="s">
        <v>640</v>
      </c>
    </row>
    <row r="198" spans="27:30" x14ac:dyDescent="0.3">
      <c r="AA198" s="83" t="s">
        <v>6824</v>
      </c>
      <c r="AB198" s="21" t="s">
        <v>703</v>
      </c>
      <c r="AD198" s="83" t="s">
        <v>642</v>
      </c>
    </row>
    <row r="199" spans="27:30" x14ac:dyDescent="0.3">
      <c r="AA199" s="83" t="s">
        <v>6825</v>
      </c>
      <c r="AB199" s="21" t="s">
        <v>705</v>
      </c>
      <c r="AD199" s="83" t="s">
        <v>644</v>
      </c>
    </row>
    <row r="200" spans="27:30" x14ac:dyDescent="0.3">
      <c r="AA200" s="83" t="s">
        <v>6826</v>
      </c>
      <c r="AB200" s="21" t="s">
        <v>706</v>
      </c>
      <c r="AD200" s="83" t="s">
        <v>646</v>
      </c>
    </row>
    <row r="201" spans="27:30" x14ac:dyDescent="0.3">
      <c r="AA201" s="83" t="s">
        <v>6827</v>
      </c>
      <c r="AB201" s="21" t="s">
        <v>708</v>
      </c>
      <c r="AD201" s="83" t="s">
        <v>648</v>
      </c>
    </row>
    <row r="202" spans="27:30" x14ac:dyDescent="0.3">
      <c r="AA202" s="83" t="s">
        <v>6828</v>
      </c>
      <c r="AB202" s="21" t="s">
        <v>710</v>
      </c>
      <c r="AD202" s="83" t="s">
        <v>650</v>
      </c>
    </row>
    <row r="203" spans="27:30" x14ac:dyDescent="0.3">
      <c r="AA203" s="83" t="s">
        <v>6829</v>
      </c>
      <c r="AB203" s="21" t="s">
        <v>712</v>
      </c>
      <c r="AD203" s="83" t="s">
        <v>653</v>
      </c>
    </row>
    <row r="204" spans="27:30" x14ac:dyDescent="0.3">
      <c r="AA204" s="83" t="s">
        <v>6830</v>
      </c>
      <c r="AB204" s="21" t="s">
        <v>714</v>
      </c>
      <c r="AD204" s="83" t="s">
        <v>655</v>
      </c>
    </row>
    <row r="205" spans="27:30" x14ac:dyDescent="0.3">
      <c r="AA205" s="83" t="s">
        <v>6831</v>
      </c>
      <c r="AB205" s="21" t="s">
        <v>717</v>
      </c>
      <c r="AD205" s="83" t="s">
        <v>658</v>
      </c>
    </row>
    <row r="206" spans="27:30" x14ac:dyDescent="0.3">
      <c r="AA206" s="83" t="s">
        <v>6832</v>
      </c>
      <c r="AB206" s="21" t="s">
        <v>718</v>
      </c>
      <c r="AD206" s="83" t="s">
        <v>660</v>
      </c>
    </row>
    <row r="207" spans="27:30" x14ac:dyDescent="0.3">
      <c r="AA207" s="83" t="s">
        <v>6833</v>
      </c>
      <c r="AB207" s="21" t="s">
        <v>721</v>
      </c>
      <c r="AD207" s="83" t="s">
        <v>662</v>
      </c>
    </row>
    <row r="208" spans="27:30" x14ac:dyDescent="0.3">
      <c r="AA208" s="83" t="s">
        <v>6834</v>
      </c>
      <c r="AB208" s="21" t="s">
        <v>723</v>
      </c>
      <c r="AD208" s="83" t="s">
        <v>664</v>
      </c>
    </row>
    <row r="209" spans="27:30" x14ac:dyDescent="0.3">
      <c r="AA209" s="83" t="s">
        <v>6835</v>
      </c>
      <c r="AB209" s="21" t="s">
        <v>725</v>
      </c>
      <c r="AD209" s="83" t="s">
        <v>666</v>
      </c>
    </row>
    <row r="210" spans="27:30" x14ac:dyDescent="0.3">
      <c r="AA210" s="83" t="s">
        <v>6836</v>
      </c>
      <c r="AB210" s="21" t="s">
        <v>727</v>
      </c>
      <c r="AD210" s="83" t="s">
        <v>668</v>
      </c>
    </row>
    <row r="211" spans="27:30" x14ac:dyDescent="0.3">
      <c r="AA211" s="83" t="s">
        <v>6837</v>
      </c>
      <c r="AB211" s="21" t="s">
        <v>729</v>
      </c>
      <c r="AD211" s="83" t="s">
        <v>670</v>
      </c>
    </row>
    <row r="212" spans="27:30" x14ac:dyDescent="0.3">
      <c r="AA212" s="83" t="s">
        <v>6838</v>
      </c>
      <c r="AB212" s="21" t="s">
        <v>731</v>
      </c>
      <c r="AD212" s="83" t="s">
        <v>672</v>
      </c>
    </row>
    <row r="213" spans="27:30" x14ac:dyDescent="0.3">
      <c r="AA213" s="83" t="s">
        <v>6839</v>
      </c>
      <c r="AB213" s="21" t="s">
        <v>733</v>
      </c>
      <c r="AD213" s="83" t="s">
        <v>674</v>
      </c>
    </row>
    <row r="214" spans="27:30" x14ac:dyDescent="0.3">
      <c r="AA214" s="83" t="s">
        <v>6840</v>
      </c>
      <c r="AB214" s="21" t="s">
        <v>735</v>
      </c>
      <c r="AD214" s="83" t="s">
        <v>676</v>
      </c>
    </row>
    <row r="215" spans="27:30" x14ac:dyDescent="0.3">
      <c r="AA215" s="83" t="s">
        <v>6841</v>
      </c>
      <c r="AB215" s="21" t="s">
        <v>736</v>
      </c>
      <c r="AD215" s="83" t="s">
        <v>678</v>
      </c>
    </row>
    <row r="216" spans="27:30" x14ac:dyDescent="0.3">
      <c r="AA216" s="83" t="s">
        <v>6842</v>
      </c>
      <c r="AB216" s="21" t="s">
        <v>738</v>
      </c>
      <c r="AD216" s="83" t="s">
        <v>680</v>
      </c>
    </row>
    <row r="217" spans="27:30" x14ac:dyDescent="0.3">
      <c r="AA217" s="83" t="s">
        <v>6843</v>
      </c>
      <c r="AB217" s="21" t="s">
        <v>740</v>
      </c>
      <c r="AD217" s="83" t="s">
        <v>682</v>
      </c>
    </row>
    <row r="218" spans="27:30" x14ac:dyDescent="0.3">
      <c r="AA218" s="83" t="s">
        <v>6844</v>
      </c>
      <c r="AB218" s="21" t="s">
        <v>741</v>
      </c>
      <c r="AD218" s="83" t="s">
        <v>684</v>
      </c>
    </row>
    <row r="219" spans="27:30" x14ac:dyDescent="0.3">
      <c r="AA219" s="83" t="s">
        <v>6845</v>
      </c>
      <c r="AB219" s="21" t="s">
        <v>743</v>
      </c>
      <c r="AD219" s="83" t="s">
        <v>686</v>
      </c>
    </row>
    <row r="220" spans="27:30" x14ac:dyDescent="0.3">
      <c r="AA220" s="83" t="s">
        <v>6846</v>
      </c>
      <c r="AB220" s="21" t="s">
        <v>745</v>
      </c>
      <c r="AD220" s="83" t="s">
        <v>688</v>
      </c>
    </row>
    <row r="221" spans="27:30" x14ac:dyDescent="0.3">
      <c r="AA221" s="83" t="s">
        <v>6847</v>
      </c>
      <c r="AB221" s="21" t="s">
        <v>747</v>
      </c>
      <c r="AD221" s="83" t="s">
        <v>690</v>
      </c>
    </row>
    <row r="222" spans="27:30" x14ac:dyDescent="0.3">
      <c r="AA222" s="83" t="s">
        <v>6848</v>
      </c>
      <c r="AB222" s="21" t="s">
        <v>748</v>
      </c>
      <c r="AD222" s="83" t="s">
        <v>692</v>
      </c>
    </row>
    <row r="223" spans="27:30" x14ac:dyDescent="0.3">
      <c r="AA223" s="83" t="s">
        <v>6849</v>
      </c>
      <c r="AB223" s="21" t="s">
        <v>750</v>
      </c>
      <c r="AD223" s="83" t="s">
        <v>694</v>
      </c>
    </row>
    <row r="224" spans="27:30" x14ac:dyDescent="0.3">
      <c r="AA224" s="83" t="s">
        <v>6850</v>
      </c>
      <c r="AB224" s="21" t="s">
        <v>752</v>
      </c>
      <c r="AD224" s="83" t="s">
        <v>696</v>
      </c>
    </row>
    <row r="225" spans="27:30" x14ac:dyDescent="0.3">
      <c r="AA225" s="83" t="s">
        <v>6851</v>
      </c>
      <c r="AB225" s="21" t="s">
        <v>754</v>
      </c>
      <c r="AD225" s="83" t="s">
        <v>698</v>
      </c>
    </row>
    <row r="226" spans="27:30" x14ac:dyDescent="0.3">
      <c r="AA226" s="83" t="s">
        <v>6852</v>
      </c>
      <c r="AB226" s="21" t="s">
        <v>756</v>
      </c>
      <c r="AD226" s="83" t="s">
        <v>700</v>
      </c>
    </row>
    <row r="227" spans="27:30" x14ac:dyDescent="0.3">
      <c r="AA227" s="83" t="s">
        <v>6853</v>
      </c>
      <c r="AB227" s="21" t="s">
        <v>758</v>
      </c>
      <c r="AD227" s="83" t="s">
        <v>702</v>
      </c>
    </row>
    <row r="228" spans="27:30" x14ac:dyDescent="0.3">
      <c r="AA228" s="83" t="s">
        <v>6854</v>
      </c>
      <c r="AB228" s="21" t="s">
        <v>760</v>
      </c>
      <c r="AD228" s="83" t="s">
        <v>704</v>
      </c>
    </row>
    <row r="229" spans="27:30" x14ac:dyDescent="0.3">
      <c r="AA229" s="83" t="s">
        <v>6855</v>
      </c>
      <c r="AB229" s="21" t="s">
        <v>762</v>
      </c>
      <c r="AD229" s="83" t="s">
        <v>707</v>
      </c>
    </row>
    <row r="230" spans="27:30" x14ac:dyDescent="0.3">
      <c r="AA230" s="83" t="s">
        <v>6856</v>
      </c>
      <c r="AB230" s="21" t="s">
        <v>764</v>
      </c>
      <c r="AD230" s="83" t="s">
        <v>709</v>
      </c>
    </row>
    <row r="231" spans="27:30" x14ac:dyDescent="0.3">
      <c r="AA231" s="83" t="s">
        <v>6857</v>
      </c>
      <c r="AB231" s="21" t="s">
        <v>766</v>
      </c>
      <c r="AD231" s="83" t="s">
        <v>711</v>
      </c>
    </row>
    <row r="232" spans="27:30" x14ac:dyDescent="0.3">
      <c r="AA232" s="83" t="s">
        <v>6858</v>
      </c>
      <c r="AB232" s="21" t="s">
        <v>768</v>
      </c>
      <c r="AD232" s="83" t="s">
        <v>713</v>
      </c>
    </row>
    <row r="233" spans="27:30" x14ac:dyDescent="0.3">
      <c r="AA233" s="83" t="s">
        <v>6859</v>
      </c>
      <c r="AB233" s="21" t="s">
        <v>770</v>
      </c>
      <c r="AD233" s="83" t="s">
        <v>715</v>
      </c>
    </row>
    <row r="234" spans="27:30" x14ac:dyDescent="0.3">
      <c r="AA234" s="83" t="s">
        <v>6860</v>
      </c>
      <c r="AB234" s="21" t="s">
        <v>772</v>
      </c>
      <c r="AD234" s="83" t="s">
        <v>719</v>
      </c>
    </row>
    <row r="235" spans="27:30" x14ac:dyDescent="0.3">
      <c r="AA235" s="83" t="s">
        <v>6861</v>
      </c>
      <c r="AB235" s="21" t="s">
        <v>774</v>
      </c>
      <c r="AD235" s="83" t="s">
        <v>722</v>
      </c>
    </row>
    <row r="236" spans="27:30" x14ac:dyDescent="0.3">
      <c r="AA236" s="83" t="s">
        <v>6862</v>
      </c>
      <c r="AB236" s="21" t="s">
        <v>776</v>
      </c>
      <c r="AD236" s="83" t="s">
        <v>724</v>
      </c>
    </row>
    <row r="237" spans="27:30" x14ac:dyDescent="0.3">
      <c r="AA237" s="83" t="s">
        <v>6863</v>
      </c>
      <c r="AB237" s="21" t="s">
        <v>778</v>
      </c>
      <c r="AD237" s="83" t="s">
        <v>726</v>
      </c>
    </row>
    <row r="238" spans="27:30" x14ac:dyDescent="0.3">
      <c r="AA238" s="83" t="s">
        <v>6864</v>
      </c>
      <c r="AB238" s="21" t="s">
        <v>780</v>
      </c>
      <c r="AD238" s="83" t="s">
        <v>728</v>
      </c>
    </row>
    <row r="239" spans="27:30" x14ac:dyDescent="0.3">
      <c r="AA239" s="83" t="s">
        <v>6865</v>
      </c>
      <c r="AB239" s="21" t="s">
        <v>782</v>
      </c>
      <c r="AD239" s="83" t="s">
        <v>730</v>
      </c>
    </row>
    <row r="240" spans="27:30" x14ac:dyDescent="0.3">
      <c r="AA240" s="83" t="s">
        <v>6866</v>
      </c>
      <c r="AB240" s="21" t="s">
        <v>784</v>
      </c>
      <c r="AD240" s="83" t="s">
        <v>732</v>
      </c>
    </row>
    <row r="241" spans="27:30" x14ac:dyDescent="0.3">
      <c r="AA241" s="83" t="s">
        <v>6867</v>
      </c>
      <c r="AB241" s="21" t="s">
        <v>786</v>
      </c>
      <c r="AD241" s="83" t="s">
        <v>734</v>
      </c>
    </row>
    <row r="242" spans="27:30" x14ac:dyDescent="0.3">
      <c r="AA242" s="83" t="s">
        <v>6820</v>
      </c>
      <c r="AB242" s="21" t="s">
        <v>788</v>
      </c>
      <c r="AD242" s="83" t="s">
        <v>737</v>
      </c>
    </row>
    <row r="243" spans="27:30" x14ac:dyDescent="0.3">
      <c r="AA243" s="83" t="s">
        <v>6868</v>
      </c>
      <c r="AB243" s="21" t="s">
        <v>790</v>
      </c>
      <c r="AD243" s="83" t="s">
        <v>739</v>
      </c>
    </row>
    <row r="244" spans="27:30" x14ac:dyDescent="0.3">
      <c r="AA244" s="83" t="s">
        <v>6869</v>
      </c>
      <c r="AB244" s="21" t="s">
        <v>792</v>
      </c>
      <c r="AD244" s="83" t="s">
        <v>742</v>
      </c>
    </row>
    <row r="245" spans="27:30" x14ac:dyDescent="0.3">
      <c r="AA245" s="83" t="s">
        <v>6870</v>
      </c>
      <c r="AB245" s="21" t="s">
        <v>794</v>
      </c>
      <c r="AD245" s="83" t="s">
        <v>744</v>
      </c>
    </row>
    <row r="246" spans="27:30" x14ac:dyDescent="0.3">
      <c r="AA246" s="83" t="s">
        <v>6871</v>
      </c>
      <c r="AB246" s="21" t="s">
        <v>796</v>
      </c>
      <c r="AD246" s="83" t="s">
        <v>746</v>
      </c>
    </row>
    <row r="247" spans="27:30" x14ac:dyDescent="0.3">
      <c r="AA247" s="83" t="s">
        <v>6859</v>
      </c>
      <c r="AB247" s="21" t="s">
        <v>798</v>
      </c>
      <c r="AD247" s="83" t="s">
        <v>6018</v>
      </c>
    </row>
    <row r="248" spans="27:30" x14ac:dyDescent="0.3">
      <c r="AA248" s="83" t="s">
        <v>6872</v>
      </c>
      <c r="AB248" s="21" t="s">
        <v>799</v>
      </c>
      <c r="AD248" s="83" t="s">
        <v>749</v>
      </c>
    </row>
    <row r="249" spans="27:30" x14ac:dyDescent="0.3">
      <c r="AA249" s="83" t="s">
        <v>6873</v>
      </c>
      <c r="AB249" s="21" t="s">
        <v>801</v>
      </c>
      <c r="AD249" s="83" t="s">
        <v>751</v>
      </c>
    </row>
    <row r="250" spans="27:30" x14ac:dyDescent="0.3">
      <c r="AA250" s="83" t="s">
        <v>6874</v>
      </c>
      <c r="AB250" s="21" t="s">
        <v>803</v>
      </c>
      <c r="AD250" s="83" t="s">
        <v>753</v>
      </c>
    </row>
    <row r="251" spans="27:30" x14ac:dyDescent="0.3">
      <c r="AA251" s="83" t="s">
        <v>6817</v>
      </c>
      <c r="AB251" s="21" t="s">
        <v>805</v>
      </c>
      <c r="AD251" s="83" t="s">
        <v>755</v>
      </c>
    </row>
    <row r="252" spans="27:30" x14ac:dyDescent="0.3">
      <c r="AA252" s="83" t="s">
        <v>6875</v>
      </c>
      <c r="AB252" s="21" t="s">
        <v>807</v>
      </c>
      <c r="AD252" s="83" t="s">
        <v>757</v>
      </c>
    </row>
    <row r="253" spans="27:30" x14ac:dyDescent="0.3">
      <c r="AA253" s="83" t="s">
        <v>6876</v>
      </c>
      <c r="AB253" s="21" t="s">
        <v>809</v>
      </c>
      <c r="AD253" s="83" t="s">
        <v>759</v>
      </c>
    </row>
    <row r="254" spans="27:30" x14ac:dyDescent="0.3">
      <c r="AA254" s="83" t="s">
        <v>6877</v>
      </c>
      <c r="AB254" s="21" t="s">
        <v>810</v>
      </c>
      <c r="AD254" s="83" t="s">
        <v>761</v>
      </c>
    </row>
    <row r="255" spans="27:30" x14ac:dyDescent="0.3">
      <c r="AA255" s="83" t="s">
        <v>6878</v>
      </c>
      <c r="AB255" s="21" t="s">
        <v>812</v>
      </c>
      <c r="AD255" s="83" t="s">
        <v>763</v>
      </c>
    </row>
    <row r="256" spans="27:30" x14ac:dyDescent="0.3">
      <c r="AA256" s="83" t="s">
        <v>6879</v>
      </c>
      <c r="AB256" s="21" t="s">
        <v>814</v>
      </c>
      <c r="AD256" s="83" t="s">
        <v>765</v>
      </c>
    </row>
    <row r="257" spans="27:30" x14ac:dyDescent="0.3">
      <c r="AA257" s="83" t="s">
        <v>6880</v>
      </c>
      <c r="AB257" s="21" t="s">
        <v>816</v>
      </c>
      <c r="AD257" s="83" t="s">
        <v>767</v>
      </c>
    </row>
    <row r="258" spans="27:30" x14ac:dyDescent="0.3">
      <c r="AA258" s="83" t="s">
        <v>6881</v>
      </c>
      <c r="AB258" s="21" t="s">
        <v>817</v>
      </c>
      <c r="AD258" s="83" t="s">
        <v>769</v>
      </c>
    </row>
    <row r="259" spans="27:30" x14ac:dyDescent="0.3">
      <c r="AA259" s="83" t="s">
        <v>6882</v>
      </c>
      <c r="AB259" s="21" t="s">
        <v>819</v>
      </c>
      <c r="AD259" s="83" t="s">
        <v>771</v>
      </c>
    </row>
    <row r="260" spans="27:30" x14ac:dyDescent="0.3">
      <c r="AA260" s="83" t="s">
        <v>6883</v>
      </c>
      <c r="AB260" s="21" t="s">
        <v>821</v>
      </c>
      <c r="AD260" s="83" t="s">
        <v>773</v>
      </c>
    </row>
    <row r="261" spans="27:30" x14ac:dyDescent="0.3">
      <c r="AA261" s="83" t="s">
        <v>6884</v>
      </c>
      <c r="AB261" s="21" t="s">
        <v>823</v>
      </c>
      <c r="AD261" s="83" t="s">
        <v>775</v>
      </c>
    </row>
    <row r="262" spans="27:30" x14ac:dyDescent="0.3">
      <c r="AA262" s="83" t="s">
        <v>6885</v>
      </c>
      <c r="AB262" s="21" t="s">
        <v>825</v>
      </c>
      <c r="AD262" s="83" t="s">
        <v>777</v>
      </c>
    </row>
    <row r="263" spans="27:30" x14ac:dyDescent="0.3">
      <c r="AA263" s="83" t="s">
        <v>6886</v>
      </c>
      <c r="AB263" s="21" t="s">
        <v>827</v>
      </c>
      <c r="AD263" s="83" t="s">
        <v>779</v>
      </c>
    </row>
    <row r="264" spans="27:30" x14ac:dyDescent="0.3">
      <c r="AA264" s="83" t="s">
        <v>6887</v>
      </c>
      <c r="AB264" s="21" t="s">
        <v>829</v>
      </c>
      <c r="AD264" s="83" t="s">
        <v>781</v>
      </c>
    </row>
    <row r="265" spans="27:30" x14ac:dyDescent="0.3">
      <c r="AA265" s="83" t="s">
        <v>6888</v>
      </c>
      <c r="AB265" s="21" t="s">
        <v>831</v>
      </c>
      <c r="AD265" s="83" t="s">
        <v>783</v>
      </c>
    </row>
    <row r="266" spans="27:30" x14ac:dyDescent="0.3">
      <c r="AA266" s="83" t="s">
        <v>6889</v>
      </c>
      <c r="AB266" s="21" t="s">
        <v>833</v>
      </c>
      <c r="AD266" s="83" t="s">
        <v>785</v>
      </c>
    </row>
    <row r="267" spans="27:30" x14ac:dyDescent="0.3">
      <c r="AA267" s="83" t="s">
        <v>6890</v>
      </c>
      <c r="AB267" s="21" t="s">
        <v>835</v>
      </c>
      <c r="AD267" s="83" t="s">
        <v>787</v>
      </c>
    </row>
    <row r="268" spans="27:30" x14ac:dyDescent="0.3">
      <c r="AA268" s="83" t="s">
        <v>6891</v>
      </c>
      <c r="AB268" s="21" t="s">
        <v>837</v>
      </c>
      <c r="AD268" s="83" t="s">
        <v>789</v>
      </c>
    </row>
    <row r="269" spans="27:30" x14ac:dyDescent="0.3">
      <c r="AA269" s="83" t="s">
        <v>6892</v>
      </c>
      <c r="AB269" s="21" t="s">
        <v>839</v>
      </c>
      <c r="AD269" s="83" t="s">
        <v>791</v>
      </c>
    </row>
    <row r="270" spans="27:30" x14ac:dyDescent="0.3">
      <c r="AA270" s="83" t="s">
        <v>6893</v>
      </c>
      <c r="AB270" s="21" t="s">
        <v>841</v>
      </c>
      <c r="AD270" s="83" t="s">
        <v>793</v>
      </c>
    </row>
    <row r="271" spans="27:30" x14ac:dyDescent="0.3">
      <c r="AA271" s="83" t="s">
        <v>6894</v>
      </c>
      <c r="AB271" s="21" t="s">
        <v>843</v>
      </c>
      <c r="AD271" s="83" t="s">
        <v>795</v>
      </c>
    </row>
    <row r="272" spans="27:30" x14ac:dyDescent="0.3">
      <c r="AA272" s="83" t="s">
        <v>6895</v>
      </c>
      <c r="AB272" s="21" t="s">
        <v>845</v>
      </c>
      <c r="AD272" s="83" t="s">
        <v>797</v>
      </c>
    </row>
    <row r="273" spans="27:30" x14ac:dyDescent="0.3">
      <c r="AA273" s="83" t="s">
        <v>6896</v>
      </c>
      <c r="AB273" s="21" t="s">
        <v>847</v>
      </c>
      <c r="AD273" s="83" t="s">
        <v>800</v>
      </c>
    </row>
    <row r="274" spans="27:30" x14ac:dyDescent="0.3">
      <c r="AA274" s="83" t="s">
        <v>6897</v>
      </c>
      <c r="AB274" s="21" t="s">
        <v>849</v>
      </c>
      <c r="AD274" s="83" t="s">
        <v>802</v>
      </c>
    </row>
    <row r="275" spans="27:30" x14ac:dyDescent="0.3">
      <c r="AA275" s="83" t="s">
        <v>6898</v>
      </c>
      <c r="AB275" s="21" t="s">
        <v>851</v>
      </c>
      <c r="AD275" s="83" t="s">
        <v>804</v>
      </c>
    </row>
    <row r="276" spans="27:30" x14ac:dyDescent="0.3">
      <c r="AA276" s="83" t="s">
        <v>6899</v>
      </c>
      <c r="AB276" s="21" t="s">
        <v>853</v>
      </c>
      <c r="AD276" s="83" t="s">
        <v>806</v>
      </c>
    </row>
    <row r="277" spans="27:30" x14ac:dyDescent="0.3">
      <c r="AA277" s="83" t="s">
        <v>6900</v>
      </c>
      <c r="AB277" s="21" t="s">
        <v>855</v>
      </c>
      <c r="AD277" s="83" t="s">
        <v>808</v>
      </c>
    </row>
    <row r="278" spans="27:30" x14ac:dyDescent="0.3">
      <c r="AA278" s="83" t="s">
        <v>6901</v>
      </c>
      <c r="AB278" s="21" t="s">
        <v>857</v>
      </c>
      <c r="AD278" s="83" t="s">
        <v>6019</v>
      </c>
    </row>
    <row r="279" spans="27:30" x14ac:dyDescent="0.3">
      <c r="AA279" s="83" t="s">
        <v>6902</v>
      </c>
      <c r="AB279" s="21" t="s">
        <v>859</v>
      </c>
      <c r="AD279" s="83" t="s">
        <v>6020</v>
      </c>
    </row>
    <row r="280" spans="27:30" x14ac:dyDescent="0.3">
      <c r="AA280" s="83" t="s">
        <v>6903</v>
      </c>
      <c r="AB280" s="21" t="s">
        <v>861</v>
      </c>
      <c r="AD280" s="83" t="s">
        <v>811</v>
      </c>
    </row>
    <row r="281" spans="27:30" x14ac:dyDescent="0.3">
      <c r="AA281" s="83" t="s">
        <v>6904</v>
      </c>
      <c r="AB281" s="21" t="s">
        <v>863</v>
      </c>
      <c r="AD281" s="83" t="s">
        <v>813</v>
      </c>
    </row>
    <row r="282" spans="27:30" x14ac:dyDescent="0.3">
      <c r="AA282" s="83" t="s">
        <v>6905</v>
      </c>
      <c r="AB282" s="21" t="s">
        <v>865</v>
      </c>
      <c r="AD282" s="83" t="s">
        <v>815</v>
      </c>
    </row>
    <row r="283" spans="27:30" x14ac:dyDescent="0.3">
      <c r="AA283" s="83" t="s">
        <v>6906</v>
      </c>
      <c r="AB283" s="21" t="s">
        <v>867</v>
      </c>
      <c r="AD283" s="83" t="s">
        <v>818</v>
      </c>
    </row>
    <row r="284" spans="27:30" x14ac:dyDescent="0.3">
      <c r="AA284" s="83" t="s">
        <v>6907</v>
      </c>
      <c r="AB284" s="21" t="s">
        <v>869</v>
      </c>
      <c r="AD284" s="83" t="s">
        <v>820</v>
      </c>
    </row>
    <row r="285" spans="27:30" x14ac:dyDescent="0.3">
      <c r="AA285" s="83" t="s">
        <v>6908</v>
      </c>
      <c r="AB285" s="21" t="s">
        <v>871</v>
      </c>
      <c r="AD285" s="83" t="s">
        <v>822</v>
      </c>
    </row>
    <row r="286" spans="27:30" x14ac:dyDescent="0.3">
      <c r="AA286" s="83" t="s">
        <v>6909</v>
      </c>
      <c r="AB286" s="21" t="s">
        <v>873</v>
      </c>
      <c r="AD286" s="83" t="s">
        <v>824</v>
      </c>
    </row>
    <row r="287" spans="27:30" x14ac:dyDescent="0.3">
      <c r="AA287" s="83" t="s">
        <v>6910</v>
      </c>
      <c r="AB287" s="21" t="s">
        <v>875</v>
      </c>
      <c r="AD287" s="83" t="s">
        <v>826</v>
      </c>
    </row>
    <row r="288" spans="27:30" x14ac:dyDescent="0.3">
      <c r="AA288" s="83" t="s">
        <v>6911</v>
      </c>
      <c r="AB288" s="21" t="s">
        <v>877</v>
      </c>
      <c r="AD288" s="83" t="s">
        <v>828</v>
      </c>
    </row>
    <row r="289" spans="27:30" x14ac:dyDescent="0.3">
      <c r="AA289" s="83" t="s">
        <v>6911</v>
      </c>
      <c r="AB289" s="21" t="s">
        <v>878</v>
      </c>
      <c r="AD289" s="83" t="s">
        <v>830</v>
      </c>
    </row>
    <row r="290" spans="27:30" x14ac:dyDescent="0.3">
      <c r="AA290" s="83" t="s">
        <v>6912</v>
      </c>
      <c r="AB290" s="21" t="s">
        <v>880</v>
      </c>
      <c r="AD290" s="83" t="s">
        <v>832</v>
      </c>
    </row>
    <row r="291" spans="27:30" x14ac:dyDescent="0.3">
      <c r="AA291" s="83" t="s">
        <v>6913</v>
      </c>
      <c r="AB291" s="21" t="s">
        <v>882</v>
      </c>
      <c r="AD291" s="83" t="s">
        <v>834</v>
      </c>
    </row>
    <row r="292" spans="27:30" x14ac:dyDescent="0.3">
      <c r="AA292" s="83" t="s">
        <v>6914</v>
      </c>
      <c r="AB292" s="21" t="s">
        <v>884</v>
      </c>
      <c r="AD292" s="83" t="s">
        <v>836</v>
      </c>
    </row>
    <row r="293" spans="27:30" x14ac:dyDescent="0.3">
      <c r="AA293" s="83" t="s">
        <v>6915</v>
      </c>
      <c r="AB293" s="21" t="s">
        <v>886</v>
      </c>
      <c r="AD293" s="83" t="s">
        <v>838</v>
      </c>
    </row>
    <row r="294" spans="27:30" x14ac:dyDescent="0.3">
      <c r="AA294" s="83" t="s">
        <v>6916</v>
      </c>
      <c r="AB294" s="21" t="s">
        <v>888</v>
      </c>
      <c r="AD294" s="83" t="s">
        <v>840</v>
      </c>
    </row>
    <row r="295" spans="27:30" x14ac:dyDescent="0.3">
      <c r="AA295" s="83" t="s">
        <v>6917</v>
      </c>
      <c r="AB295" s="21" t="s">
        <v>890</v>
      </c>
      <c r="AD295" s="83" t="s">
        <v>842</v>
      </c>
    </row>
    <row r="296" spans="27:30" x14ac:dyDescent="0.3">
      <c r="AA296" s="83" t="s">
        <v>6918</v>
      </c>
      <c r="AB296" s="21" t="s">
        <v>892</v>
      </c>
      <c r="AD296" s="83" t="s">
        <v>844</v>
      </c>
    </row>
    <row r="297" spans="27:30" x14ac:dyDescent="0.3">
      <c r="AA297" s="83" t="s">
        <v>6919</v>
      </c>
      <c r="AB297" s="21" t="s">
        <v>894</v>
      </c>
      <c r="AD297" s="83" t="s">
        <v>846</v>
      </c>
    </row>
    <row r="298" spans="27:30" x14ac:dyDescent="0.3">
      <c r="AA298" s="83" t="s">
        <v>6920</v>
      </c>
      <c r="AB298" s="21" t="s">
        <v>896</v>
      </c>
      <c r="AD298" s="83" t="s">
        <v>848</v>
      </c>
    </row>
    <row r="299" spans="27:30" x14ac:dyDescent="0.3">
      <c r="AA299" s="83" t="s">
        <v>1019</v>
      </c>
      <c r="AB299" s="21" t="s">
        <v>899</v>
      </c>
      <c r="AD299" s="83" t="s">
        <v>850</v>
      </c>
    </row>
    <row r="300" spans="27:30" x14ac:dyDescent="0.3">
      <c r="AA300" s="83" t="s">
        <v>1053</v>
      </c>
      <c r="AB300" s="21" t="s">
        <v>902</v>
      </c>
      <c r="AD300" s="83" t="s">
        <v>852</v>
      </c>
    </row>
    <row r="301" spans="27:30" x14ac:dyDescent="0.3">
      <c r="AA301" s="83" t="s">
        <v>1044</v>
      </c>
      <c r="AB301" s="21" t="s">
        <v>905</v>
      </c>
      <c r="AD301" s="83" t="s">
        <v>854</v>
      </c>
    </row>
    <row r="302" spans="27:30" x14ac:dyDescent="0.3">
      <c r="AA302" s="83" t="s">
        <v>998</v>
      </c>
      <c r="AB302" s="21" t="s">
        <v>908</v>
      </c>
      <c r="AD302" s="83" t="s">
        <v>856</v>
      </c>
    </row>
    <row r="303" spans="27:30" x14ac:dyDescent="0.3">
      <c r="AA303" s="83" t="s">
        <v>1013</v>
      </c>
      <c r="AB303" s="21" t="s">
        <v>911</v>
      </c>
      <c r="AD303" s="83" t="s">
        <v>858</v>
      </c>
    </row>
    <row r="304" spans="27:30" x14ac:dyDescent="0.3">
      <c r="AA304" s="83" t="s">
        <v>1041</v>
      </c>
      <c r="AB304" s="21" t="s">
        <v>913</v>
      </c>
      <c r="AD304" s="83" t="s">
        <v>860</v>
      </c>
    </row>
    <row r="305" spans="27:30" x14ac:dyDescent="0.3">
      <c r="AA305" s="83" t="s">
        <v>565</v>
      </c>
      <c r="AB305" s="21" t="s">
        <v>916</v>
      </c>
      <c r="AD305" s="83" t="s">
        <v>862</v>
      </c>
    </row>
    <row r="306" spans="27:30" x14ac:dyDescent="0.3">
      <c r="AA306" s="83" t="s">
        <v>954</v>
      </c>
      <c r="AB306" s="21" t="s">
        <v>919</v>
      </c>
      <c r="AD306" s="83" t="s">
        <v>864</v>
      </c>
    </row>
    <row r="307" spans="27:30" x14ac:dyDescent="0.3">
      <c r="AA307" s="83" t="s">
        <v>1047</v>
      </c>
      <c r="AB307" s="21" t="s">
        <v>922</v>
      </c>
      <c r="AD307" s="83" t="s">
        <v>866</v>
      </c>
    </row>
    <row r="308" spans="27:30" x14ac:dyDescent="0.3">
      <c r="AA308" s="83" t="s">
        <v>989</v>
      </c>
      <c r="AB308" s="21" t="s">
        <v>925</v>
      </c>
      <c r="AD308" s="83" t="s">
        <v>868</v>
      </c>
    </row>
    <row r="309" spans="27:30" x14ac:dyDescent="0.3">
      <c r="AA309" s="83" t="s">
        <v>946</v>
      </c>
      <c r="AB309" s="21" t="s">
        <v>928</v>
      </c>
      <c r="AD309" s="83" t="s">
        <v>870</v>
      </c>
    </row>
    <row r="310" spans="27:30" x14ac:dyDescent="0.3">
      <c r="AA310" s="83" t="s">
        <v>970</v>
      </c>
      <c r="AB310" s="21" t="s">
        <v>931</v>
      </c>
      <c r="AD310" s="83" t="s">
        <v>872</v>
      </c>
    </row>
    <row r="311" spans="27:30" x14ac:dyDescent="0.3">
      <c r="AA311" s="83" t="s">
        <v>907</v>
      </c>
      <c r="AB311" s="21" t="s">
        <v>933</v>
      </c>
      <c r="AD311" s="83" t="s">
        <v>874</v>
      </c>
    </row>
    <row r="312" spans="27:30" x14ac:dyDescent="0.3">
      <c r="AA312" s="83" t="s">
        <v>943</v>
      </c>
      <c r="AB312" s="21" t="s">
        <v>936</v>
      </c>
      <c r="AD312" s="83" t="s">
        <v>876</v>
      </c>
    </row>
    <row r="313" spans="27:30" x14ac:dyDescent="0.3">
      <c r="AA313" s="83" t="s">
        <v>1070</v>
      </c>
      <c r="AB313" s="21" t="s">
        <v>938</v>
      </c>
      <c r="AD313" s="83" t="s">
        <v>6371</v>
      </c>
    </row>
    <row r="314" spans="27:30" x14ac:dyDescent="0.3">
      <c r="AA314" s="83" t="s">
        <v>324</v>
      </c>
      <c r="AB314" s="21" t="s">
        <v>941</v>
      </c>
      <c r="AD314" s="83" t="s">
        <v>6993</v>
      </c>
    </row>
    <row r="315" spans="27:30" x14ac:dyDescent="0.3">
      <c r="AA315" s="83" t="s">
        <v>1089</v>
      </c>
      <c r="AB315" s="21" t="s">
        <v>944</v>
      </c>
      <c r="AD315" s="83" t="s">
        <v>879</v>
      </c>
    </row>
    <row r="316" spans="27:30" x14ac:dyDescent="0.3">
      <c r="AA316" s="83" t="s">
        <v>1038</v>
      </c>
      <c r="AB316" s="21" t="s">
        <v>947</v>
      </c>
      <c r="AD316" s="83" t="s">
        <v>6021</v>
      </c>
    </row>
    <row r="317" spans="27:30" x14ac:dyDescent="0.3">
      <c r="AA317" s="83" t="s">
        <v>981</v>
      </c>
      <c r="AB317" s="21" t="s">
        <v>949</v>
      </c>
      <c r="AD317" s="83" t="s">
        <v>881</v>
      </c>
    </row>
    <row r="318" spans="27:30" x14ac:dyDescent="0.3">
      <c r="AA318" s="83" t="s">
        <v>1031</v>
      </c>
      <c r="AB318" s="21" t="s">
        <v>952</v>
      </c>
      <c r="AD318" s="83" t="s">
        <v>6022</v>
      </c>
    </row>
    <row r="319" spans="27:30" x14ac:dyDescent="0.3">
      <c r="AA319" s="83" t="s">
        <v>537</v>
      </c>
      <c r="AB319" s="21" t="s">
        <v>955</v>
      </c>
      <c r="AD319" s="83" t="s">
        <v>883</v>
      </c>
    </row>
    <row r="320" spans="27:30" x14ac:dyDescent="0.3">
      <c r="AA320" s="83" t="s">
        <v>493</v>
      </c>
      <c r="AB320" s="21" t="s">
        <v>958</v>
      </c>
      <c r="AD320" s="83" t="s">
        <v>6023</v>
      </c>
    </row>
    <row r="321" spans="27:30" x14ac:dyDescent="0.3">
      <c r="AA321" s="83" t="s">
        <v>957</v>
      </c>
      <c r="AB321" s="21" t="s">
        <v>960</v>
      </c>
      <c r="AD321" s="83" t="s">
        <v>885</v>
      </c>
    </row>
    <row r="322" spans="27:30" x14ac:dyDescent="0.3">
      <c r="AA322" s="83" t="s">
        <v>1095</v>
      </c>
      <c r="AB322" s="21" t="s">
        <v>962</v>
      </c>
      <c r="AD322" s="83" t="s">
        <v>887</v>
      </c>
    </row>
    <row r="323" spans="27:30" x14ac:dyDescent="0.3">
      <c r="AA323" s="83" t="s">
        <v>961</v>
      </c>
      <c r="AB323" s="21" t="s">
        <v>965</v>
      </c>
      <c r="AD323" s="83" t="s">
        <v>889</v>
      </c>
    </row>
    <row r="324" spans="27:30" x14ac:dyDescent="0.3">
      <c r="AA324" s="83" t="s">
        <v>935</v>
      </c>
      <c r="AB324" s="21" t="s">
        <v>968</v>
      </c>
      <c r="AD324" s="83" t="s">
        <v>891</v>
      </c>
    </row>
    <row r="325" spans="27:30" x14ac:dyDescent="0.3">
      <c r="AA325" s="83" t="s">
        <v>1106</v>
      </c>
      <c r="AB325" s="21" t="s">
        <v>971</v>
      </c>
      <c r="AD325" s="83" t="s">
        <v>893</v>
      </c>
    </row>
    <row r="326" spans="27:30" x14ac:dyDescent="0.3">
      <c r="AA326" s="83" t="s">
        <v>542</v>
      </c>
      <c r="AB326" s="21" t="s">
        <v>973</v>
      </c>
      <c r="AD326" s="83" t="s">
        <v>895</v>
      </c>
    </row>
    <row r="327" spans="27:30" x14ac:dyDescent="0.3">
      <c r="AA327" s="83" t="s">
        <v>951</v>
      </c>
      <c r="AB327" s="21" t="s">
        <v>976</v>
      </c>
      <c r="AD327" s="83" t="s">
        <v>897</v>
      </c>
    </row>
    <row r="328" spans="27:30" x14ac:dyDescent="0.3">
      <c r="AA328" s="83" t="s">
        <v>915</v>
      </c>
      <c r="AB328" s="21" t="s">
        <v>979</v>
      </c>
      <c r="AD328" s="83" t="s">
        <v>900</v>
      </c>
    </row>
    <row r="329" spans="27:30" x14ac:dyDescent="0.3">
      <c r="AA329" s="83" t="s">
        <v>912</v>
      </c>
      <c r="AB329" s="21" t="s">
        <v>982</v>
      </c>
      <c r="AD329" s="83" t="s">
        <v>6372</v>
      </c>
    </row>
    <row r="330" spans="27:30" x14ac:dyDescent="0.3">
      <c r="AA330" s="83" t="s">
        <v>921</v>
      </c>
      <c r="AB330" s="21" t="s">
        <v>985</v>
      </c>
      <c r="AD330" s="83" t="s">
        <v>903</v>
      </c>
    </row>
    <row r="331" spans="27:30" x14ac:dyDescent="0.3">
      <c r="AA331" s="83" t="s">
        <v>992</v>
      </c>
      <c r="AB331" s="21" t="s">
        <v>988</v>
      </c>
      <c r="AD331" s="83" t="s">
        <v>906</v>
      </c>
    </row>
    <row r="332" spans="27:30" x14ac:dyDescent="0.3">
      <c r="AA332" s="83" t="s">
        <v>1116</v>
      </c>
      <c r="AB332" s="21" t="s">
        <v>990</v>
      </c>
      <c r="AD332" s="83" t="s">
        <v>909</v>
      </c>
    </row>
    <row r="333" spans="27:30" x14ac:dyDescent="0.3">
      <c r="AA333" s="83" t="s">
        <v>1025</v>
      </c>
      <c r="AB333" s="21" t="s">
        <v>993</v>
      </c>
      <c r="AD333" s="83" t="s">
        <v>914</v>
      </c>
    </row>
    <row r="334" spans="27:30" x14ac:dyDescent="0.3">
      <c r="AA334" s="83" t="s">
        <v>924</v>
      </c>
      <c r="AB334" s="21" t="s">
        <v>996</v>
      </c>
      <c r="AD334" s="83" t="s">
        <v>917</v>
      </c>
    </row>
    <row r="335" spans="27:30" x14ac:dyDescent="0.3">
      <c r="AA335" s="83" t="s">
        <v>1076</v>
      </c>
      <c r="AB335" s="21" t="s">
        <v>999</v>
      </c>
      <c r="AD335" s="83" t="s">
        <v>920</v>
      </c>
    </row>
    <row r="336" spans="27:30" x14ac:dyDescent="0.3">
      <c r="AA336" s="83" t="s">
        <v>1082</v>
      </c>
      <c r="AB336" s="21" t="s">
        <v>1002</v>
      </c>
      <c r="AD336" s="83" t="s">
        <v>923</v>
      </c>
    </row>
    <row r="337" spans="27:30" x14ac:dyDescent="0.3">
      <c r="AA337" s="83" t="s">
        <v>1064</v>
      </c>
      <c r="AB337" s="21" t="s">
        <v>1005</v>
      </c>
      <c r="AD337" s="83" t="s">
        <v>926</v>
      </c>
    </row>
    <row r="338" spans="27:30" x14ac:dyDescent="0.3">
      <c r="AA338" s="83" t="s">
        <v>1028</v>
      </c>
      <c r="AB338" s="21" t="s">
        <v>1008</v>
      </c>
      <c r="AD338" s="83" t="s">
        <v>929</v>
      </c>
    </row>
    <row r="339" spans="27:30" x14ac:dyDescent="0.3">
      <c r="AA339" s="83" t="s">
        <v>1128</v>
      </c>
      <c r="AB339" s="21" t="s">
        <v>1011</v>
      </c>
      <c r="AD339" s="83" t="s">
        <v>932</v>
      </c>
    </row>
    <row r="340" spans="27:30" x14ac:dyDescent="0.3">
      <c r="AA340" s="83" t="s">
        <v>1101</v>
      </c>
      <c r="AB340" s="21" t="s">
        <v>1014</v>
      </c>
      <c r="AD340" s="83" t="s">
        <v>934</v>
      </c>
    </row>
    <row r="341" spans="27:30" x14ac:dyDescent="0.3">
      <c r="AA341" s="83" t="s">
        <v>967</v>
      </c>
      <c r="AB341" s="21" t="s">
        <v>1017</v>
      </c>
      <c r="AD341" s="83" t="s">
        <v>937</v>
      </c>
    </row>
    <row r="342" spans="27:30" x14ac:dyDescent="0.3">
      <c r="AA342" s="83" t="s">
        <v>901</v>
      </c>
      <c r="AB342" s="21" t="s">
        <v>1020</v>
      </c>
      <c r="AD342" s="83" t="s">
        <v>939</v>
      </c>
    </row>
    <row r="343" spans="27:30" x14ac:dyDescent="0.3">
      <c r="AA343" s="83" t="s">
        <v>1035</v>
      </c>
      <c r="AB343" s="21" t="s">
        <v>1023</v>
      </c>
      <c r="AD343" s="83" t="s">
        <v>942</v>
      </c>
    </row>
    <row r="344" spans="27:30" x14ac:dyDescent="0.3">
      <c r="AA344" s="83" t="s">
        <v>918</v>
      </c>
      <c r="AB344" s="21" t="s">
        <v>1026</v>
      </c>
      <c r="AD344" s="83" t="s">
        <v>945</v>
      </c>
    </row>
    <row r="345" spans="27:30" x14ac:dyDescent="0.3">
      <c r="AA345" s="83" t="s">
        <v>904</v>
      </c>
      <c r="AB345" s="21" t="s">
        <v>1029</v>
      </c>
      <c r="AD345" s="83" t="s">
        <v>948</v>
      </c>
    </row>
    <row r="346" spans="27:30" x14ac:dyDescent="0.3">
      <c r="AA346" s="83" t="s">
        <v>910</v>
      </c>
      <c r="AB346" s="21" t="s">
        <v>1032</v>
      </c>
      <c r="AD346" s="83" t="s">
        <v>950</v>
      </c>
    </row>
    <row r="347" spans="27:30" x14ac:dyDescent="0.3">
      <c r="AA347" s="83" t="s">
        <v>940</v>
      </c>
      <c r="AB347" s="21" t="s">
        <v>1034</v>
      </c>
      <c r="AD347" s="83" t="s">
        <v>953</v>
      </c>
    </row>
    <row r="348" spans="27:30" x14ac:dyDescent="0.3">
      <c r="AA348" s="83" t="s">
        <v>1010</v>
      </c>
      <c r="AB348" s="21" t="s">
        <v>1036</v>
      </c>
      <c r="AD348" s="83" t="s">
        <v>956</v>
      </c>
    </row>
    <row r="349" spans="27:30" x14ac:dyDescent="0.3">
      <c r="AA349" s="83" t="s">
        <v>6454</v>
      </c>
      <c r="AB349" s="21" t="s">
        <v>1039</v>
      </c>
      <c r="AD349" s="83" t="s">
        <v>959</v>
      </c>
    </row>
    <row r="350" spans="27:30" x14ac:dyDescent="0.3">
      <c r="AA350" s="83" t="s">
        <v>1055</v>
      </c>
      <c r="AB350" s="21" t="s">
        <v>1042</v>
      </c>
      <c r="AD350" s="83" t="s">
        <v>963</v>
      </c>
    </row>
    <row r="351" spans="27:30" x14ac:dyDescent="0.3">
      <c r="AA351" s="83" t="s">
        <v>1061</v>
      </c>
      <c r="AB351" s="21" t="s">
        <v>1045</v>
      </c>
      <c r="AD351" s="83" t="s">
        <v>966</v>
      </c>
    </row>
    <row r="352" spans="27:30" x14ac:dyDescent="0.3">
      <c r="AA352" s="83" t="s">
        <v>6347</v>
      </c>
      <c r="AB352" s="21" t="s">
        <v>1048</v>
      </c>
      <c r="AD352" s="83" t="s">
        <v>969</v>
      </c>
    </row>
    <row r="353" spans="27:30" x14ac:dyDescent="0.3">
      <c r="AA353" s="83" t="s">
        <v>1108</v>
      </c>
      <c r="AB353" s="21" t="s">
        <v>1051</v>
      </c>
      <c r="AD353" s="83" t="s">
        <v>972</v>
      </c>
    </row>
    <row r="354" spans="27:30" x14ac:dyDescent="0.3">
      <c r="AA354" s="83" t="s">
        <v>1119</v>
      </c>
      <c r="AB354" s="21" t="s">
        <v>1054</v>
      </c>
      <c r="AD354" s="97" t="s">
        <v>6994</v>
      </c>
    </row>
    <row r="355" spans="27:30" x14ac:dyDescent="0.3">
      <c r="AA355" s="83" t="s">
        <v>978</v>
      </c>
      <c r="AB355" s="21" t="s">
        <v>1056</v>
      </c>
      <c r="AD355" s="83" t="s">
        <v>974</v>
      </c>
    </row>
    <row r="356" spans="27:30" x14ac:dyDescent="0.3">
      <c r="AA356" s="83" t="s">
        <v>1122</v>
      </c>
      <c r="AB356" s="21" t="s">
        <v>1059</v>
      </c>
      <c r="AD356" s="83" t="s">
        <v>977</v>
      </c>
    </row>
    <row r="357" spans="27:30" x14ac:dyDescent="0.3">
      <c r="AA357" s="83" t="s">
        <v>557</v>
      </c>
      <c r="AB357" s="21" t="s">
        <v>1062</v>
      </c>
      <c r="AD357" s="83" t="s">
        <v>980</v>
      </c>
    </row>
    <row r="358" spans="27:30" x14ac:dyDescent="0.3">
      <c r="AA358" s="83" t="s">
        <v>1086</v>
      </c>
      <c r="AB358" s="21" t="s">
        <v>1065</v>
      </c>
      <c r="AD358" s="83" t="s">
        <v>983</v>
      </c>
    </row>
    <row r="359" spans="27:30" x14ac:dyDescent="0.3">
      <c r="AA359" s="83" t="s">
        <v>1001</v>
      </c>
      <c r="AB359" s="21" t="s">
        <v>1068</v>
      </c>
      <c r="AD359" s="83" t="s">
        <v>986</v>
      </c>
    </row>
    <row r="360" spans="27:30" x14ac:dyDescent="0.3">
      <c r="AA360" s="83" t="s">
        <v>987</v>
      </c>
      <c r="AB360" s="21" t="s">
        <v>1071</v>
      </c>
      <c r="AD360" s="83" t="s">
        <v>6024</v>
      </c>
    </row>
    <row r="361" spans="27:30" x14ac:dyDescent="0.3">
      <c r="AA361" s="83" t="s">
        <v>1050</v>
      </c>
      <c r="AB361" s="21" t="s">
        <v>1074</v>
      </c>
      <c r="AD361" s="83" t="s">
        <v>991</v>
      </c>
    </row>
    <row r="362" spans="27:30" x14ac:dyDescent="0.3">
      <c r="AA362" s="83" t="s">
        <v>1113</v>
      </c>
      <c r="AB362" s="21" t="s">
        <v>1077</v>
      </c>
      <c r="AD362" s="83" t="s">
        <v>994</v>
      </c>
    </row>
    <row r="363" spans="27:30" x14ac:dyDescent="0.3">
      <c r="AA363" s="83" t="s">
        <v>1098</v>
      </c>
      <c r="AB363" s="21" t="s">
        <v>1079</v>
      </c>
      <c r="AD363" s="83" t="s">
        <v>6025</v>
      </c>
    </row>
    <row r="364" spans="27:30" x14ac:dyDescent="0.3">
      <c r="AA364" s="83" t="s">
        <v>483</v>
      </c>
      <c r="AB364" s="21" t="s">
        <v>1080</v>
      </c>
      <c r="AD364" s="83" t="s">
        <v>997</v>
      </c>
    </row>
    <row r="365" spans="27:30" x14ac:dyDescent="0.3">
      <c r="AA365" s="83" t="s">
        <v>499</v>
      </c>
      <c r="AB365" s="21" t="s">
        <v>1083</v>
      </c>
      <c r="AD365" s="83" t="s">
        <v>1000</v>
      </c>
    </row>
    <row r="366" spans="27:30" x14ac:dyDescent="0.3">
      <c r="AA366" s="83" t="s">
        <v>1022</v>
      </c>
      <c r="AB366" s="21" t="s">
        <v>1084</v>
      </c>
      <c r="AD366" s="83" t="s">
        <v>1003</v>
      </c>
    </row>
    <row r="367" spans="27:30" x14ac:dyDescent="0.3">
      <c r="AA367" s="83" t="s">
        <v>984</v>
      </c>
      <c r="AB367" s="21" t="s">
        <v>1087</v>
      </c>
      <c r="AD367" s="83" t="s">
        <v>1006</v>
      </c>
    </row>
    <row r="368" spans="27:30" x14ac:dyDescent="0.3">
      <c r="AA368" s="83" t="s">
        <v>1067</v>
      </c>
      <c r="AB368" s="21" t="s">
        <v>1090</v>
      </c>
      <c r="AD368" s="83" t="s">
        <v>1009</v>
      </c>
    </row>
    <row r="369" spans="27:30" x14ac:dyDescent="0.3">
      <c r="AA369" s="83" t="s">
        <v>927</v>
      </c>
      <c r="AB369" s="21" t="s">
        <v>1093</v>
      </c>
      <c r="AD369" s="83" t="s">
        <v>1012</v>
      </c>
    </row>
    <row r="370" spans="27:30" x14ac:dyDescent="0.3">
      <c r="AA370" s="83" t="s">
        <v>1016</v>
      </c>
      <c r="AB370" s="21" t="s">
        <v>1096</v>
      </c>
      <c r="AD370" s="83" t="s">
        <v>1015</v>
      </c>
    </row>
    <row r="371" spans="27:30" x14ac:dyDescent="0.3">
      <c r="AA371" s="83" t="s">
        <v>995</v>
      </c>
      <c r="AB371" s="21" t="s">
        <v>1099</v>
      </c>
      <c r="AD371" s="83" t="s">
        <v>1018</v>
      </c>
    </row>
    <row r="372" spans="27:30" x14ac:dyDescent="0.3">
      <c r="AA372" s="83" t="s">
        <v>898</v>
      </c>
      <c r="AB372" s="21" t="s">
        <v>1102</v>
      </c>
      <c r="AD372" s="83" t="s">
        <v>1021</v>
      </c>
    </row>
    <row r="373" spans="27:30" x14ac:dyDescent="0.3">
      <c r="AA373" s="83" t="s">
        <v>1092</v>
      </c>
      <c r="AB373" s="21" t="s">
        <v>1104</v>
      </c>
      <c r="AD373" s="83" t="s">
        <v>1024</v>
      </c>
    </row>
    <row r="374" spans="27:30" x14ac:dyDescent="0.3">
      <c r="AA374" s="83" t="s">
        <v>1125</v>
      </c>
      <c r="AB374" s="21" t="s">
        <v>1107</v>
      </c>
      <c r="AD374" s="83" t="s">
        <v>1027</v>
      </c>
    </row>
    <row r="375" spans="27:30" x14ac:dyDescent="0.3">
      <c r="AA375" s="83" t="s">
        <v>1007</v>
      </c>
      <c r="AB375" s="21" t="s">
        <v>1109</v>
      </c>
      <c r="AD375" s="83" t="s">
        <v>6026</v>
      </c>
    </row>
    <row r="376" spans="27:30" x14ac:dyDescent="0.3">
      <c r="AA376" s="83" t="s">
        <v>1073</v>
      </c>
      <c r="AB376" s="21" t="s">
        <v>1111</v>
      </c>
      <c r="AD376" s="83" t="s">
        <v>1030</v>
      </c>
    </row>
    <row r="377" spans="27:30" x14ac:dyDescent="0.3">
      <c r="AA377" s="83" t="s">
        <v>964</v>
      </c>
      <c r="AB377" s="21" t="s">
        <v>1114</v>
      </c>
      <c r="AD377" s="83" t="s">
        <v>6027</v>
      </c>
    </row>
    <row r="378" spans="27:30" x14ac:dyDescent="0.3">
      <c r="AA378" s="83" t="s">
        <v>1058</v>
      </c>
      <c r="AB378" s="21" t="s">
        <v>1117</v>
      </c>
      <c r="AD378" s="84" t="s">
        <v>6593</v>
      </c>
    </row>
    <row r="379" spans="27:30" x14ac:dyDescent="0.3">
      <c r="AA379" s="83" t="s">
        <v>6346</v>
      </c>
      <c r="AB379" s="21" t="s">
        <v>1120</v>
      </c>
      <c r="AD379" s="84" t="s">
        <v>6995</v>
      </c>
    </row>
    <row r="380" spans="27:30" x14ac:dyDescent="0.3">
      <c r="AA380" s="83" t="s">
        <v>479</v>
      </c>
      <c r="AB380" s="21" t="s">
        <v>1123</v>
      </c>
      <c r="AD380" s="83" t="s">
        <v>1033</v>
      </c>
    </row>
    <row r="381" spans="27:30" x14ac:dyDescent="0.3">
      <c r="AA381" s="83" t="s">
        <v>1004</v>
      </c>
      <c r="AB381" s="21" t="s">
        <v>1126</v>
      </c>
      <c r="AD381" s="83" t="s">
        <v>7130</v>
      </c>
    </row>
    <row r="382" spans="27:30" x14ac:dyDescent="0.3">
      <c r="AA382" s="83" t="s">
        <v>6343</v>
      </c>
      <c r="AB382" s="21" t="s">
        <v>1129</v>
      </c>
      <c r="AD382" s="83" t="s">
        <v>1037</v>
      </c>
    </row>
    <row r="383" spans="27:30" x14ac:dyDescent="0.3">
      <c r="AA383" s="83" t="s">
        <v>975</v>
      </c>
      <c r="AB383" s="21" t="s">
        <v>1131</v>
      </c>
      <c r="AD383" s="83" t="s">
        <v>6028</v>
      </c>
    </row>
    <row r="384" spans="27:30" x14ac:dyDescent="0.3">
      <c r="AA384" s="83" t="s">
        <v>6344</v>
      </c>
      <c r="AB384" s="21" t="s">
        <v>1133</v>
      </c>
      <c r="AD384" s="83" t="s">
        <v>1040</v>
      </c>
    </row>
    <row r="385" spans="27:30" x14ac:dyDescent="0.3">
      <c r="AA385" s="83" t="s">
        <v>6345</v>
      </c>
      <c r="AB385" s="21" t="s">
        <v>1135</v>
      </c>
      <c r="AD385" s="83" t="s">
        <v>1043</v>
      </c>
    </row>
    <row r="386" spans="27:30" x14ac:dyDescent="0.3">
      <c r="AA386" s="83" t="s">
        <v>930</v>
      </c>
      <c r="AB386" s="21" t="s">
        <v>1136</v>
      </c>
      <c r="AD386" s="83" t="s">
        <v>1046</v>
      </c>
    </row>
    <row r="387" spans="27:30" x14ac:dyDescent="0.3">
      <c r="AA387" s="83" t="s">
        <v>528</v>
      </c>
      <c r="AB387" s="21" t="s">
        <v>1138</v>
      </c>
      <c r="AD387" s="97" t="s">
        <v>6996</v>
      </c>
    </row>
    <row r="388" spans="27:30" x14ac:dyDescent="0.3">
      <c r="AA388" s="83" t="s">
        <v>6419</v>
      </c>
      <c r="AB388" s="21" t="s">
        <v>1140</v>
      </c>
      <c r="AD388" s="83" t="s">
        <v>1049</v>
      </c>
    </row>
    <row r="389" spans="27:30" x14ac:dyDescent="0.3">
      <c r="AA389" s="83" t="s">
        <v>6420</v>
      </c>
      <c r="AB389" s="21" t="s">
        <v>1142</v>
      </c>
      <c r="AD389" s="83" t="s">
        <v>1052</v>
      </c>
    </row>
    <row r="390" spans="27:30" x14ac:dyDescent="0.3">
      <c r="AA390" s="83" t="s">
        <v>6421</v>
      </c>
      <c r="AB390" s="21" t="s">
        <v>1144</v>
      </c>
      <c r="AD390" s="83" t="s">
        <v>7078</v>
      </c>
    </row>
    <row r="391" spans="27:30" x14ac:dyDescent="0.3">
      <c r="AA391" s="83" t="s">
        <v>6422</v>
      </c>
      <c r="AB391" s="21" t="s">
        <v>1146</v>
      </c>
      <c r="AD391" s="83" t="s">
        <v>1057</v>
      </c>
    </row>
    <row r="392" spans="27:30" x14ac:dyDescent="0.3">
      <c r="AA392" s="83" t="s">
        <v>6426</v>
      </c>
      <c r="AB392" s="21" t="s">
        <v>1148</v>
      </c>
      <c r="AD392" s="83" t="s">
        <v>1060</v>
      </c>
    </row>
    <row r="393" spans="27:30" x14ac:dyDescent="0.3">
      <c r="AA393" s="83" t="s">
        <v>6424</v>
      </c>
      <c r="AB393" s="21" t="s">
        <v>1150</v>
      </c>
      <c r="AD393" s="83" t="s">
        <v>1063</v>
      </c>
    </row>
    <row r="394" spans="27:30" x14ac:dyDescent="0.3">
      <c r="AA394" s="83" t="s">
        <v>6427</v>
      </c>
      <c r="AB394" s="21" t="s">
        <v>1152</v>
      </c>
      <c r="AD394" s="83" t="s">
        <v>6373</v>
      </c>
    </row>
    <row r="395" spans="27:30" x14ac:dyDescent="0.3">
      <c r="AA395" s="83" t="s">
        <v>6423</v>
      </c>
      <c r="AB395" s="21" t="s">
        <v>1154</v>
      </c>
      <c r="AD395" s="83" t="s">
        <v>1066</v>
      </c>
    </row>
    <row r="396" spans="27:30" x14ac:dyDescent="0.3">
      <c r="AA396" s="83" t="s">
        <v>6425</v>
      </c>
      <c r="AB396" s="21" t="s">
        <v>1156</v>
      </c>
      <c r="AD396" s="83" t="s">
        <v>1069</v>
      </c>
    </row>
    <row r="397" spans="27:30" x14ac:dyDescent="0.3">
      <c r="AA397" s="83" t="s">
        <v>6455</v>
      </c>
      <c r="AB397" s="21" t="s">
        <v>1158</v>
      </c>
      <c r="AD397" s="83" t="s">
        <v>1072</v>
      </c>
    </row>
    <row r="398" spans="27:30" x14ac:dyDescent="0.3">
      <c r="AA398" s="83" t="s">
        <v>6452</v>
      </c>
      <c r="AB398" s="21" t="s">
        <v>1160</v>
      </c>
      <c r="AD398" s="83" t="s">
        <v>6029</v>
      </c>
    </row>
    <row r="399" spans="27:30" x14ac:dyDescent="0.3">
      <c r="AA399" s="83" t="s">
        <v>6453</v>
      </c>
      <c r="AB399" s="21" t="s">
        <v>1162</v>
      </c>
      <c r="AD399" s="83" t="s">
        <v>1075</v>
      </c>
    </row>
    <row r="400" spans="27:30" x14ac:dyDescent="0.3">
      <c r="AA400" s="83" t="s">
        <v>6630</v>
      </c>
      <c r="AB400" s="21" t="s">
        <v>1164</v>
      </c>
      <c r="AD400" s="83" t="s">
        <v>1078</v>
      </c>
    </row>
    <row r="401" spans="27:30" x14ac:dyDescent="0.3">
      <c r="AA401" s="83" t="s">
        <v>6451</v>
      </c>
      <c r="AB401" s="21" t="s">
        <v>1167</v>
      </c>
      <c r="AD401" s="83" t="s">
        <v>6374</v>
      </c>
    </row>
    <row r="402" spans="27:30" x14ac:dyDescent="0.3">
      <c r="AA402" s="83" t="s">
        <v>6922</v>
      </c>
      <c r="AB402" s="21" t="s">
        <v>1170</v>
      </c>
      <c r="AD402" s="83" t="s">
        <v>1081</v>
      </c>
    </row>
    <row r="403" spans="27:30" x14ac:dyDescent="0.3">
      <c r="AA403" s="83" t="s">
        <v>6923</v>
      </c>
      <c r="AB403" s="21" t="s">
        <v>1173</v>
      </c>
      <c r="AD403" s="83" t="s">
        <v>6375</v>
      </c>
    </row>
    <row r="404" spans="27:30" x14ac:dyDescent="0.3">
      <c r="AA404" s="83" t="s">
        <v>6339</v>
      </c>
      <c r="AB404" s="21" t="s">
        <v>1176</v>
      </c>
      <c r="AD404" s="97" t="s">
        <v>6997</v>
      </c>
    </row>
    <row r="405" spans="27:30" x14ac:dyDescent="0.3">
      <c r="AA405" s="83" t="s">
        <v>6924</v>
      </c>
      <c r="AB405" s="21" t="s">
        <v>1179</v>
      </c>
      <c r="AD405" s="83" t="s">
        <v>1085</v>
      </c>
    </row>
    <row r="406" spans="27:30" x14ac:dyDescent="0.3">
      <c r="AA406" s="83" t="s">
        <v>6925</v>
      </c>
      <c r="AB406" s="21" t="s">
        <v>1182</v>
      </c>
      <c r="AD406" s="83" t="s">
        <v>1088</v>
      </c>
    </row>
    <row r="407" spans="27:30" x14ac:dyDescent="0.3">
      <c r="AA407" s="83" t="s">
        <v>6926</v>
      </c>
      <c r="AB407" s="21" t="s">
        <v>1184</v>
      </c>
      <c r="AD407" s="83" t="s">
        <v>1091</v>
      </c>
    </row>
    <row r="408" spans="27:30" x14ac:dyDescent="0.3">
      <c r="AA408" s="83" t="s">
        <v>6927</v>
      </c>
      <c r="AB408" s="21" t="s">
        <v>1186</v>
      </c>
      <c r="AD408" s="84" t="s">
        <v>6594</v>
      </c>
    </row>
    <row r="409" spans="27:30" x14ac:dyDescent="0.3">
      <c r="AA409" s="83" t="s">
        <v>6928</v>
      </c>
      <c r="AB409" s="21" t="s">
        <v>1188</v>
      </c>
      <c r="AD409" s="83" t="s">
        <v>1094</v>
      </c>
    </row>
    <row r="410" spans="27:30" x14ac:dyDescent="0.3">
      <c r="AA410" s="83" t="s">
        <v>6929</v>
      </c>
      <c r="AB410" s="21" t="s">
        <v>1190</v>
      </c>
      <c r="AD410" s="83" t="s">
        <v>1097</v>
      </c>
    </row>
    <row r="411" spans="27:30" x14ac:dyDescent="0.3">
      <c r="AA411" s="83" t="s">
        <v>6930</v>
      </c>
      <c r="AB411" s="21" t="s">
        <v>1192</v>
      </c>
      <c r="AD411" s="83" t="s">
        <v>1100</v>
      </c>
    </row>
    <row r="412" spans="27:30" x14ac:dyDescent="0.3">
      <c r="AA412" s="83" t="s">
        <v>6931</v>
      </c>
      <c r="AB412" s="21" t="s">
        <v>1194</v>
      </c>
      <c r="AD412" s="83" t="s">
        <v>1103</v>
      </c>
    </row>
    <row r="413" spans="27:30" x14ac:dyDescent="0.3">
      <c r="AA413" s="83" t="s">
        <v>6932</v>
      </c>
      <c r="AB413" s="21" t="s">
        <v>1196</v>
      </c>
      <c r="AD413" s="97" t="s">
        <v>6998</v>
      </c>
    </row>
    <row r="414" spans="27:30" x14ac:dyDescent="0.3">
      <c r="AA414" s="83" t="s">
        <v>6933</v>
      </c>
      <c r="AB414" s="21" t="s">
        <v>1198</v>
      </c>
      <c r="AD414" s="83" t="s">
        <v>1105</v>
      </c>
    </row>
    <row r="415" spans="27:30" x14ac:dyDescent="0.3">
      <c r="AA415" s="83" t="s">
        <v>6934</v>
      </c>
      <c r="AB415" s="21" t="s">
        <v>1200</v>
      </c>
      <c r="AD415" s="83" t="s">
        <v>1110</v>
      </c>
    </row>
    <row r="416" spans="27:30" x14ac:dyDescent="0.3">
      <c r="AA416" s="83" t="s">
        <v>6935</v>
      </c>
      <c r="AB416" s="21" t="s">
        <v>1202</v>
      </c>
      <c r="AD416" s="83" t="s">
        <v>1112</v>
      </c>
    </row>
    <row r="417" spans="27:30" x14ac:dyDescent="0.3">
      <c r="AA417" s="83" t="s">
        <v>6936</v>
      </c>
      <c r="AB417" s="21" t="s">
        <v>1204</v>
      </c>
      <c r="AD417" s="83" t="s">
        <v>1115</v>
      </c>
    </row>
    <row r="418" spans="27:30" x14ac:dyDescent="0.3">
      <c r="AA418" s="83" t="s">
        <v>6937</v>
      </c>
      <c r="AB418" s="21" t="s">
        <v>1206</v>
      </c>
      <c r="AD418" s="84" t="s">
        <v>6595</v>
      </c>
    </row>
    <row r="419" spans="27:30" x14ac:dyDescent="0.3">
      <c r="AA419" s="83" t="s">
        <v>6938</v>
      </c>
      <c r="AB419" s="21" t="s">
        <v>1207</v>
      </c>
      <c r="AD419" s="83" t="s">
        <v>1118</v>
      </c>
    </row>
    <row r="420" spans="27:30" x14ac:dyDescent="0.3">
      <c r="AA420" s="83" t="s">
        <v>6939</v>
      </c>
      <c r="AB420" s="21" t="s">
        <v>1208</v>
      </c>
      <c r="AD420" s="83" t="s">
        <v>1121</v>
      </c>
    </row>
    <row r="421" spans="27:30" x14ac:dyDescent="0.3">
      <c r="AA421" s="83" t="s">
        <v>6940</v>
      </c>
      <c r="AB421" s="21" t="s">
        <v>1209</v>
      </c>
      <c r="AD421" s="83" t="s">
        <v>1124</v>
      </c>
    </row>
    <row r="422" spans="27:30" x14ac:dyDescent="0.3">
      <c r="AA422" s="83" t="s">
        <v>6941</v>
      </c>
      <c r="AB422" s="21" t="s">
        <v>1210</v>
      </c>
      <c r="AD422" s="83" t="s">
        <v>1127</v>
      </c>
    </row>
    <row r="423" spans="27:30" x14ac:dyDescent="0.3">
      <c r="AA423" s="83" t="s">
        <v>6942</v>
      </c>
      <c r="AB423" s="21" t="s">
        <v>1211</v>
      </c>
      <c r="AD423" s="83" t="s">
        <v>1130</v>
      </c>
    </row>
    <row r="424" spans="27:30" x14ac:dyDescent="0.3">
      <c r="AA424" s="83" t="s">
        <v>6943</v>
      </c>
      <c r="AB424" s="21" t="s">
        <v>1212</v>
      </c>
      <c r="AD424" s="83" t="s">
        <v>1132</v>
      </c>
    </row>
    <row r="425" spans="27:30" x14ac:dyDescent="0.3">
      <c r="AA425" s="83" t="s">
        <v>7239</v>
      </c>
      <c r="AB425" s="21" t="s">
        <v>1213</v>
      </c>
      <c r="AD425" s="83" t="s">
        <v>1134</v>
      </c>
    </row>
    <row r="426" spans="27:30" x14ac:dyDescent="0.3">
      <c r="AA426" s="83" t="s">
        <v>6944</v>
      </c>
      <c r="AB426" s="21" t="s">
        <v>1214</v>
      </c>
      <c r="AD426" s="83" t="s">
        <v>1137</v>
      </c>
    </row>
    <row r="427" spans="27:30" x14ac:dyDescent="0.3">
      <c r="AA427" s="83" t="s">
        <v>6945</v>
      </c>
      <c r="AB427" s="21" t="s">
        <v>1215</v>
      </c>
      <c r="AD427" s="83" t="s">
        <v>7193</v>
      </c>
    </row>
    <row r="428" spans="27:30" x14ac:dyDescent="0.3">
      <c r="AA428" s="83" t="s">
        <v>6946</v>
      </c>
      <c r="AB428" s="21" t="s">
        <v>1216</v>
      </c>
      <c r="AD428" s="83" t="s">
        <v>1139</v>
      </c>
    </row>
    <row r="429" spans="27:30" x14ac:dyDescent="0.3">
      <c r="AA429" s="83" t="s">
        <v>6947</v>
      </c>
      <c r="AB429" s="21" t="s">
        <v>1217</v>
      </c>
      <c r="AD429" s="83" t="s">
        <v>7213</v>
      </c>
    </row>
    <row r="430" spans="27:30" x14ac:dyDescent="0.3">
      <c r="AA430" s="83" t="s">
        <v>6948</v>
      </c>
      <c r="AB430" s="21" t="s">
        <v>1218</v>
      </c>
      <c r="AD430" s="83" t="s">
        <v>1141</v>
      </c>
    </row>
    <row r="431" spans="27:30" x14ac:dyDescent="0.3">
      <c r="AA431" s="83" t="s">
        <v>6949</v>
      </c>
      <c r="AB431" s="21" t="s">
        <v>1219</v>
      </c>
      <c r="AD431" s="83" t="s">
        <v>1143</v>
      </c>
    </row>
    <row r="432" spans="27:30" x14ac:dyDescent="0.3">
      <c r="AA432" s="83" t="s">
        <v>6950</v>
      </c>
      <c r="AB432" s="21" t="s">
        <v>1220</v>
      </c>
      <c r="AD432" s="83" t="s">
        <v>1145</v>
      </c>
    </row>
    <row r="433" spans="27:30" x14ac:dyDescent="0.3">
      <c r="AA433" s="83" t="s">
        <v>6951</v>
      </c>
      <c r="AB433" s="21" t="s">
        <v>1221</v>
      </c>
      <c r="AD433" s="83" t="s">
        <v>1147</v>
      </c>
    </row>
    <row r="434" spans="27:30" x14ac:dyDescent="0.3">
      <c r="AA434" s="83" t="s">
        <v>6952</v>
      </c>
      <c r="AB434" s="21" t="s">
        <v>1222</v>
      </c>
      <c r="AD434" s="83" t="s">
        <v>1149</v>
      </c>
    </row>
    <row r="435" spans="27:30" x14ac:dyDescent="0.3">
      <c r="AA435" s="83" t="s">
        <v>6953</v>
      </c>
      <c r="AB435" s="21" t="s">
        <v>1223</v>
      </c>
      <c r="AD435" s="83" t="s">
        <v>1151</v>
      </c>
    </row>
    <row r="436" spans="27:30" x14ac:dyDescent="0.3">
      <c r="AA436" s="83" t="s">
        <v>6954</v>
      </c>
      <c r="AB436" s="21" t="s">
        <v>1224</v>
      </c>
      <c r="AD436" s="83" t="s">
        <v>1153</v>
      </c>
    </row>
    <row r="437" spans="27:30" x14ac:dyDescent="0.3">
      <c r="AA437" s="83" t="s">
        <v>6955</v>
      </c>
      <c r="AB437" s="21" t="s">
        <v>1226</v>
      </c>
      <c r="AD437" s="83" t="s">
        <v>1155</v>
      </c>
    </row>
    <row r="438" spans="27:30" x14ac:dyDescent="0.3">
      <c r="AA438" s="83" t="s">
        <v>6956</v>
      </c>
      <c r="AB438" s="21" t="s">
        <v>1228</v>
      </c>
      <c r="AD438" s="83" t="s">
        <v>6030</v>
      </c>
    </row>
    <row r="439" spans="27:30" x14ac:dyDescent="0.3">
      <c r="AA439" s="83" t="s">
        <v>6957</v>
      </c>
      <c r="AB439" s="21" t="s">
        <v>1230</v>
      </c>
      <c r="AD439" s="83" t="s">
        <v>6031</v>
      </c>
    </row>
    <row r="440" spans="27:30" x14ac:dyDescent="0.3">
      <c r="AA440" s="83" t="s">
        <v>6958</v>
      </c>
      <c r="AB440" s="21" t="s">
        <v>1232</v>
      </c>
      <c r="AD440" s="83" t="s">
        <v>6032</v>
      </c>
    </row>
    <row r="441" spans="27:30" x14ac:dyDescent="0.3">
      <c r="AA441" s="83" t="s">
        <v>6959</v>
      </c>
      <c r="AB441" s="21" t="s">
        <v>1233</v>
      </c>
      <c r="AD441" s="83" t="s">
        <v>6033</v>
      </c>
    </row>
    <row r="442" spans="27:30" x14ac:dyDescent="0.3">
      <c r="AA442" s="83" t="s">
        <v>6960</v>
      </c>
      <c r="AB442" s="21" t="s">
        <v>1235</v>
      </c>
      <c r="AD442" s="83" t="s">
        <v>6034</v>
      </c>
    </row>
    <row r="443" spans="27:30" x14ac:dyDescent="0.3">
      <c r="AA443" s="83" t="s">
        <v>6961</v>
      </c>
      <c r="AB443" s="21" t="s">
        <v>1237</v>
      </c>
      <c r="AD443" s="83" t="s">
        <v>6035</v>
      </c>
    </row>
    <row r="444" spans="27:30" x14ac:dyDescent="0.3">
      <c r="AA444" s="83" t="s">
        <v>6962</v>
      </c>
      <c r="AB444" s="21" t="s">
        <v>1239</v>
      </c>
      <c r="AD444" s="83" t="s">
        <v>6036</v>
      </c>
    </row>
    <row r="445" spans="27:30" x14ac:dyDescent="0.3">
      <c r="AA445" s="83" t="s">
        <v>6963</v>
      </c>
      <c r="AB445" s="21" t="s">
        <v>1241</v>
      </c>
      <c r="AD445" s="83" t="s">
        <v>6037</v>
      </c>
    </row>
    <row r="446" spans="27:30" x14ac:dyDescent="0.3">
      <c r="AA446" s="83" t="s">
        <v>6964</v>
      </c>
      <c r="AB446" s="21" t="s">
        <v>1243</v>
      </c>
      <c r="AD446" s="83" t="s">
        <v>6038</v>
      </c>
    </row>
    <row r="447" spans="27:30" x14ac:dyDescent="0.3">
      <c r="AA447" s="83" t="s">
        <v>6965</v>
      </c>
      <c r="AB447" s="21" t="s">
        <v>1245</v>
      </c>
      <c r="AD447" s="83" t="s">
        <v>6039</v>
      </c>
    </row>
    <row r="448" spans="27:30" x14ac:dyDescent="0.3">
      <c r="AA448" s="83" t="s">
        <v>6966</v>
      </c>
      <c r="AB448" s="21" t="s">
        <v>1247</v>
      </c>
      <c r="AD448" s="83" t="s">
        <v>6040</v>
      </c>
    </row>
    <row r="449" spans="27:30" x14ac:dyDescent="0.3">
      <c r="AA449" s="83" t="s">
        <v>6937</v>
      </c>
      <c r="AB449" s="21" t="s">
        <v>1249</v>
      </c>
      <c r="AD449" s="83" t="s">
        <v>6041</v>
      </c>
    </row>
    <row r="450" spans="27:30" x14ac:dyDescent="0.3">
      <c r="AA450" s="97" t="s">
        <v>6967</v>
      </c>
      <c r="AB450" s="21" t="s">
        <v>1251</v>
      </c>
      <c r="AD450" s="83" t="s">
        <v>6042</v>
      </c>
    </row>
    <row r="451" spans="27:30" x14ac:dyDescent="0.3">
      <c r="AA451" s="97" t="s">
        <v>6968</v>
      </c>
      <c r="AB451" s="21" t="s">
        <v>1253</v>
      </c>
      <c r="AD451" s="83" t="s">
        <v>6043</v>
      </c>
    </row>
    <row r="452" spans="27:30" x14ac:dyDescent="0.3">
      <c r="AA452" s="97" t="s">
        <v>6969</v>
      </c>
      <c r="AB452" s="21" t="s">
        <v>1255</v>
      </c>
      <c r="AD452" s="83" t="s">
        <v>6044</v>
      </c>
    </row>
    <row r="453" spans="27:30" x14ac:dyDescent="0.3">
      <c r="AA453" s="97" t="s">
        <v>6970</v>
      </c>
      <c r="AB453" s="21" t="s">
        <v>1257</v>
      </c>
      <c r="AD453" s="83" t="s">
        <v>6045</v>
      </c>
    </row>
    <row r="454" spans="27:30" x14ac:dyDescent="0.3">
      <c r="AA454" s="97" t="s">
        <v>6971</v>
      </c>
      <c r="AB454" s="21" t="s">
        <v>1259</v>
      </c>
      <c r="AD454" s="83" t="s">
        <v>6046</v>
      </c>
    </row>
    <row r="455" spans="27:30" x14ac:dyDescent="0.3">
      <c r="AA455" s="97" t="s">
        <v>6972</v>
      </c>
      <c r="AB455" s="21" t="s">
        <v>1261</v>
      </c>
      <c r="AD455" s="83" t="s">
        <v>6047</v>
      </c>
    </row>
    <row r="456" spans="27:30" x14ac:dyDescent="0.3">
      <c r="AA456" s="97" t="s">
        <v>6973</v>
      </c>
      <c r="AB456" s="21" t="s">
        <v>1262</v>
      </c>
      <c r="AD456" s="83" t="s">
        <v>6048</v>
      </c>
    </row>
    <row r="457" spans="27:30" x14ac:dyDescent="0.3">
      <c r="AA457" s="97" t="s">
        <v>6974</v>
      </c>
      <c r="AB457" s="21" t="s">
        <v>1263</v>
      </c>
      <c r="AD457" s="83" t="s">
        <v>6049</v>
      </c>
    </row>
    <row r="458" spans="27:30" x14ac:dyDescent="0.3">
      <c r="AA458" s="97" t="s">
        <v>6975</v>
      </c>
      <c r="AB458" s="21" t="s">
        <v>1264</v>
      </c>
      <c r="AD458" s="83" t="s">
        <v>6050</v>
      </c>
    </row>
    <row r="459" spans="27:30" x14ac:dyDescent="0.3">
      <c r="AA459" s="97" t="s">
        <v>6976</v>
      </c>
      <c r="AB459" s="21" t="s">
        <v>1265</v>
      </c>
      <c r="AD459" s="83" t="s">
        <v>6051</v>
      </c>
    </row>
    <row r="460" spans="27:30" x14ac:dyDescent="0.3">
      <c r="AA460" s="97" t="s">
        <v>6977</v>
      </c>
      <c r="AB460" s="21" t="s">
        <v>1266</v>
      </c>
      <c r="AD460" s="83" t="s">
        <v>6052</v>
      </c>
    </row>
    <row r="461" spans="27:30" x14ac:dyDescent="0.3">
      <c r="AA461" s="97" t="s">
        <v>6978</v>
      </c>
      <c r="AB461" s="21" t="s">
        <v>1268</v>
      </c>
      <c r="AD461" s="83" t="s">
        <v>6053</v>
      </c>
    </row>
    <row r="462" spans="27:30" x14ac:dyDescent="0.3">
      <c r="AA462" s="97" t="s">
        <v>6979</v>
      </c>
      <c r="AB462" s="21" t="s">
        <v>1270</v>
      </c>
      <c r="AD462" s="83" t="s">
        <v>6054</v>
      </c>
    </row>
    <row r="463" spans="27:30" x14ac:dyDescent="0.3">
      <c r="AA463" s="97" t="s">
        <v>6980</v>
      </c>
      <c r="AB463" s="21" t="s">
        <v>1272</v>
      </c>
      <c r="AD463" s="83" t="s">
        <v>6055</v>
      </c>
    </row>
    <row r="464" spans="27:30" x14ac:dyDescent="0.3">
      <c r="AB464" s="21" t="s">
        <v>1274</v>
      </c>
      <c r="AD464" s="83" t="s">
        <v>6056</v>
      </c>
    </row>
    <row r="465" spans="28:30" x14ac:dyDescent="0.3">
      <c r="AB465" s="21" t="s">
        <v>1276</v>
      </c>
      <c r="AD465" s="83" t="s">
        <v>6057</v>
      </c>
    </row>
    <row r="466" spans="28:30" x14ac:dyDescent="0.3">
      <c r="AB466" s="21" t="s">
        <v>1278</v>
      </c>
      <c r="AD466" s="83" t="s">
        <v>6058</v>
      </c>
    </row>
    <row r="467" spans="28:30" x14ac:dyDescent="0.3">
      <c r="AB467" s="21" t="s">
        <v>1280</v>
      </c>
      <c r="AD467" s="83" t="s">
        <v>6059</v>
      </c>
    </row>
    <row r="468" spans="28:30" x14ac:dyDescent="0.3">
      <c r="AB468" s="21" t="s">
        <v>1282</v>
      </c>
      <c r="AD468" s="83" t="s">
        <v>6060</v>
      </c>
    </row>
    <row r="469" spans="28:30" x14ac:dyDescent="0.3">
      <c r="AB469" s="21" t="s">
        <v>1284</v>
      </c>
      <c r="AD469" s="83" t="s">
        <v>6061</v>
      </c>
    </row>
    <row r="470" spans="28:30" x14ac:dyDescent="0.3">
      <c r="AB470" s="21" t="s">
        <v>1286</v>
      </c>
      <c r="AD470" s="83" t="s">
        <v>6062</v>
      </c>
    </row>
    <row r="471" spans="28:30" x14ac:dyDescent="0.3">
      <c r="AB471" s="21" t="s">
        <v>1288</v>
      </c>
      <c r="AD471" s="83" t="s">
        <v>6063</v>
      </c>
    </row>
    <row r="472" spans="28:30" x14ac:dyDescent="0.3">
      <c r="AB472" s="21" t="s">
        <v>1290</v>
      </c>
      <c r="AD472" s="83" t="s">
        <v>6064</v>
      </c>
    </row>
    <row r="473" spans="28:30" x14ac:dyDescent="0.3">
      <c r="AB473" s="21" t="s">
        <v>1292</v>
      </c>
      <c r="AD473" s="83" t="s">
        <v>6065</v>
      </c>
    </row>
    <row r="474" spans="28:30" x14ac:dyDescent="0.3">
      <c r="AB474" s="21" t="s">
        <v>1294</v>
      </c>
      <c r="AD474" s="83" t="s">
        <v>6066</v>
      </c>
    </row>
    <row r="475" spans="28:30" x14ac:dyDescent="0.3">
      <c r="AB475" s="21" t="s">
        <v>1296</v>
      </c>
      <c r="AD475" s="83" t="s">
        <v>6067</v>
      </c>
    </row>
    <row r="476" spans="28:30" x14ac:dyDescent="0.3">
      <c r="AB476" s="21" t="s">
        <v>1298</v>
      </c>
      <c r="AD476" s="83" t="s">
        <v>6068</v>
      </c>
    </row>
    <row r="477" spans="28:30" x14ac:dyDescent="0.3">
      <c r="AB477" s="21" t="s">
        <v>1300</v>
      </c>
      <c r="AD477" s="83" t="s">
        <v>6069</v>
      </c>
    </row>
    <row r="478" spans="28:30" x14ac:dyDescent="0.3">
      <c r="AB478" s="21" t="s">
        <v>1302</v>
      </c>
      <c r="AD478" s="83" t="s">
        <v>6070</v>
      </c>
    </row>
    <row r="479" spans="28:30" x14ac:dyDescent="0.3">
      <c r="AB479" s="21" t="s">
        <v>1304</v>
      </c>
      <c r="AD479" s="83" t="s">
        <v>6071</v>
      </c>
    </row>
    <row r="480" spans="28:30" x14ac:dyDescent="0.3">
      <c r="AB480" s="21" t="s">
        <v>1306</v>
      </c>
      <c r="AD480" s="83" t="s">
        <v>6072</v>
      </c>
    </row>
    <row r="481" spans="28:30" x14ac:dyDescent="0.3">
      <c r="AB481" s="21" t="s">
        <v>1308</v>
      </c>
      <c r="AD481" s="83" t="s">
        <v>6073</v>
      </c>
    </row>
    <row r="482" spans="28:30" x14ac:dyDescent="0.3">
      <c r="AB482" s="21" t="s">
        <v>1310</v>
      </c>
      <c r="AD482" s="83" t="s">
        <v>6074</v>
      </c>
    </row>
    <row r="483" spans="28:30" x14ac:dyDescent="0.3">
      <c r="AB483" s="21" t="s">
        <v>1312</v>
      </c>
      <c r="AD483" s="83" t="s">
        <v>6075</v>
      </c>
    </row>
    <row r="484" spans="28:30" x14ac:dyDescent="0.3">
      <c r="AB484" s="21" t="s">
        <v>1314</v>
      </c>
      <c r="AD484" s="83" t="s">
        <v>6076</v>
      </c>
    </row>
    <row r="485" spans="28:30" x14ac:dyDescent="0.3">
      <c r="AB485" s="21" t="s">
        <v>1316</v>
      </c>
      <c r="AD485" s="83" t="s">
        <v>6077</v>
      </c>
    </row>
    <row r="486" spans="28:30" x14ac:dyDescent="0.3">
      <c r="AB486" s="21" t="s">
        <v>1318</v>
      </c>
      <c r="AD486" s="83" t="s">
        <v>6078</v>
      </c>
    </row>
    <row r="487" spans="28:30" x14ac:dyDescent="0.3">
      <c r="AB487" s="21" t="s">
        <v>1320</v>
      </c>
      <c r="AD487" s="83" t="s">
        <v>6079</v>
      </c>
    </row>
    <row r="488" spans="28:30" x14ac:dyDescent="0.3">
      <c r="AB488" s="21" t="s">
        <v>1322</v>
      </c>
      <c r="AD488" s="83" t="s">
        <v>6080</v>
      </c>
    </row>
    <row r="489" spans="28:30" x14ac:dyDescent="0.3">
      <c r="AB489" s="21" t="s">
        <v>1324</v>
      </c>
      <c r="AD489" s="83" t="s">
        <v>6081</v>
      </c>
    </row>
    <row r="490" spans="28:30" x14ac:dyDescent="0.3">
      <c r="AB490" s="21" t="s">
        <v>1326</v>
      </c>
      <c r="AD490" s="83" t="s">
        <v>6082</v>
      </c>
    </row>
    <row r="491" spans="28:30" x14ac:dyDescent="0.3">
      <c r="AB491" s="21" t="s">
        <v>1327</v>
      </c>
      <c r="AD491" s="83" t="s">
        <v>6083</v>
      </c>
    </row>
    <row r="492" spans="28:30" x14ac:dyDescent="0.3">
      <c r="AB492" s="21" t="s">
        <v>1328</v>
      </c>
      <c r="AD492" s="83" t="s">
        <v>6084</v>
      </c>
    </row>
    <row r="493" spans="28:30" x14ac:dyDescent="0.3">
      <c r="AB493" s="21" t="s">
        <v>1330</v>
      </c>
      <c r="AD493" s="83" t="s">
        <v>6085</v>
      </c>
    </row>
    <row r="494" spans="28:30" x14ac:dyDescent="0.3">
      <c r="AB494" s="21" t="s">
        <v>1332</v>
      </c>
      <c r="AD494" s="83" t="s">
        <v>6086</v>
      </c>
    </row>
    <row r="495" spans="28:30" x14ac:dyDescent="0.3">
      <c r="AB495" s="21" t="s">
        <v>1334</v>
      </c>
      <c r="AD495" s="83" t="s">
        <v>6087</v>
      </c>
    </row>
    <row r="496" spans="28:30" x14ac:dyDescent="0.3">
      <c r="AB496" s="21" t="s">
        <v>1336</v>
      </c>
      <c r="AD496" s="83" t="s">
        <v>6088</v>
      </c>
    </row>
    <row r="497" spans="28:30" x14ac:dyDescent="0.3">
      <c r="AB497" s="21" t="s">
        <v>1338</v>
      </c>
      <c r="AD497" s="83" t="s">
        <v>6089</v>
      </c>
    </row>
    <row r="498" spans="28:30" x14ac:dyDescent="0.3">
      <c r="AB498" s="21" t="s">
        <v>1340</v>
      </c>
      <c r="AD498" s="83" t="s">
        <v>6090</v>
      </c>
    </row>
    <row r="499" spans="28:30" x14ac:dyDescent="0.3">
      <c r="AB499" s="21" t="s">
        <v>1342</v>
      </c>
      <c r="AD499" s="83" t="s">
        <v>6091</v>
      </c>
    </row>
    <row r="500" spans="28:30" x14ac:dyDescent="0.3">
      <c r="AB500" s="21" t="s">
        <v>1344</v>
      </c>
      <c r="AD500" s="83" t="s">
        <v>6092</v>
      </c>
    </row>
    <row r="501" spans="28:30" x14ac:dyDescent="0.3">
      <c r="AB501" s="21" t="s">
        <v>1346</v>
      </c>
      <c r="AD501" s="83" t="s">
        <v>6093</v>
      </c>
    </row>
    <row r="502" spans="28:30" x14ac:dyDescent="0.3">
      <c r="AB502" s="21" t="s">
        <v>1348</v>
      </c>
      <c r="AD502" s="83" t="s">
        <v>6094</v>
      </c>
    </row>
    <row r="503" spans="28:30" x14ac:dyDescent="0.3">
      <c r="AB503" s="21" t="s">
        <v>1350</v>
      </c>
      <c r="AD503" s="83" t="s">
        <v>6095</v>
      </c>
    </row>
    <row r="504" spans="28:30" x14ac:dyDescent="0.3">
      <c r="AB504" s="21" t="s">
        <v>1352</v>
      </c>
      <c r="AD504" s="83" t="s">
        <v>6096</v>
      </c>
    </row>
    <row r="505" spans="28:30" x14ac:dyDescent="0.3">
      <c r="AB505" s="21" t="s">
        <v>1354</v>
      </c>
      <c r="AD505" s="83" t="s">
        <v>6097</v>
      </c>
    </row>
    <row r="506" spans="28:30" x14ac:dyDescent="0.3">
      <c r="AB506" s="21" t="s">
        <v>1356</v>
      </c>
      <c r="AD506" s="83" t="s">
        <v>6098</v>
      </c>
    </row>
    <row r="507" spans="28:30" x14ac:dyDescent="0.3">
      <c r="AB507" s="21" t="s">
        <v>1358</v>
      </c>
      <c r="AD507" s="83" t="s">
        <v>6099</v>
      </c>
    </row>
    <row r="508" spans="28:30" x14ac:dyDescent="0.3">
      <c r="AB508" s="21" t="s">
        <v>1360</v>
      </c>
      <c r="AD508" s="83" t="s">
        <v>6100</v>
      </c>
    </row>
    <row r="509" spans="28:30" x14ac:dyDescent="0.3">
      <c r="AB509" s="21" t="s">
        <v>1362</v>
      </c>
      <c r="AD509" s="83" t="s">
        <v>6101</v>
      </c>
    </row>
    <row r="510" spans="28:30" x14ac:dyDescent="0.3">
      <c r="AB510" s="21" t="s">
        <v>1364</v>
      </c>
      <c r="AD510" s="83" t="s">
        <v>6102</v>
      </c>
    </row>
    <row r="511" spans="28:30" x14ac:dyDescent="0.3">
      <c r="AB511" s="21" t="s">
        <v>1366</v>
      </c>
      <c r="AD511" s="83" t="s">
        <v>6103</v>
      </c>
    </row>
    <row r="512" spans="28:30" x14ac:dyDescent="0.3">
      <c r="AB512" s="21" t="s">
        <v>1368</v>
      </c>
      <c r="AD512" s="83" t="s">
        <v>6104</v>
      </c>
    </row>
    <row r="513" spans="28:30" x14ac:dyDescent="0.3">
      <c r="AB513" s="21" t="s">
        <v>1370</v>
      </c>
      <c r="AD513" s="83" t="s">
        <v>6105</v>
      </c>
    </row>
    <row r="514" spans="28:30" x14ac:dyDescent="0.3">
      <c r="AB514" s="21" t="s">
        <v>1372</v>
      </c>
      <c r="AD514" s="83" t="s">
        <v>6106</v>
      </c>
    </row>
    <row r="515" spans="28:30" x14ac:dyDescent="0.3">
      <c r="AB515" s="21" t="s">
        <v>1374</v>
      </c>
      <c r="AD515" s="83" t="s">
        <v>6107</v>
      </c>
    </row>
    <row r="516" spans="28:30" x14ac:dyDescent="0.3">
      <c r="AB516" s="21" t="s">
        <v>1376</v>
      </c>
      <c r="AD516" s="83" t="s">
        <v>6108</v>
      </c>
    </row>
    <row r="517" spans="28:30" x14ac:dyDescent="0.3">
      <c r="AB517" s="21" t="s">
        <v>1378</v>
      </c>
      <c r="AD517" s="83" t="s">
        <v>6109</v>
      </c>
    </row>
    <row r="518" spans="28:30" x14ac:dyDescent="0.3">
      <c r="AB518" s="21" t="s">
        <v>1379</v>
      </c>
      <c r="AD518" s="83" t="s">
        <v>6110</v>
      </c>
    </row>
    <row r="519" spans="28:30" x14ac:dyDescent="0.3">
      <c r="AB519" s="21" t="s">
        <v>1380</v>
      </c>
      <c r="AD519" s="83" t="s">
        <v>6111</v>
      </c>
    </row>
    <row r="520" spans="28:30" x14ac:dyDescent="0.3">
      <c r="AB520" s="21" t="s">
        <v>1381</v>
      </c>
      <c r="AD520" s="83" t="s">
        <v>6112</v>
      </c>
    </row>
    <row r="521" spans="28:30" x14ac:dyDescent="0.3">
      <c r="AB521" s="21" t="s">
        <v>1382</v>
      </c>
      <c r="AD521" s="83" t="s">
        <v>6113</v>
      </c>
    </row>
    <row r="522" spans="28:30" x14ac:dyDescent="0.3">
      <c r="AB522" s="21" t="s">
        <v>1383</v>
      </c>
      <c r="AD522" s="83" t="s">
        <v>6114</v>
      </c>
    </row>
    <row r="523" spans="28:30" x14ac:dyDescent="0.3">
      <c r="AB523" s="21" t="s">
        <v>1385</v>
      </c>
      <c r="AD523" s="83" t="s">
        <v>6115</v>
      </c>
    </row>
    <row r="524" spans="28:30" x14ac:dyDescent="0.3">
      <c r="AB524" s="21" t="s">
        <v>1387</v>
      </c>
      <c r="AD524" s="83" t="s">
        <v>6116</v>
      </c>
    </row>
    <row r="525" spans="28:30" x14ac:dyDescent="0.3">
      <c r="AB525" s="21" t="s">
        <v>1388</v>
      </c>
      <c r="AD525" s="83" t="s">
        <v>6117</v>
      </c>
    </row>
    <row r="526" spans="28:30" x14ac:dyDescent="0.3">
      <c r="AB526" s="21" t="s">
        <v>1390</v>
      </c>
      <c r="AD526" s="83" t="s">
        <v>6118</v>
      </c>
    </row>
    <row r="527" spans="28:30" x14ac:dyDescent="0.3">
      <c r="AB527" s="21" t="s">
        <v>1392</v>
      </c>
      <c r="AD527" s="83" t="s">
        <v>6119</v>
      </c>
    </row>
    <row r="528" spans="28:30" x14ac:dyDescent="0.3">
      <c r="AB528" s="21" t="s">
        <v>1394</v>
      </c>
      <c r="AD528" s="83" t="s">
        <v>6120</v>
      </c>
    </row>
    <row r="529" spans="28:30" x14ac:dyDescent="0.3">
      <c r="AB529" s="21" t="s">
        <v>1396</v>
      </c>
      <c r="AD529" s="83" t="s">
        <v>6121</v>
      </c>
    </row>
    <row r="530" spans="28:30" x14ac:dyDescent="0.3">
      <c r="AB530" s="21" t="s">
        <v>1397</v>
      </c>
      <c r="AD530" s="83" t="s">
        <v>6122</v>
      </c>
    </row>
    <row r="531" spans="28:30" x14ac:dyDescent="0.3">
      <c r="AB531" s="21" t="s">
        <v>1399</v>
      </c>
      <c r="AD531" s="83" t="s">
        <v>6123</v>
      </c>
    </row>
    <row r="532" spans="28:30" x14ac:dyDescent="0.3">
      <c r="AB532" s="21" t="s">
        <v>1401</v>
      </c>
      <c r="AD532" s="83" t="s">
        <v>6124</v>
      </c>
    </row>
    <row r="533" spans="28:30" x14ac:dyDescent="0.3">
      <c r="AB533" s="21" t="s">
        <v>1403</v>
      </c>
      <c r="AD533" s="83" t="s">
        <v>6125</v>
      </c>
    </row>
    <row r="534" spans="28:30" x14ac:dyDescent="0.3">
      <c r="AB534" s="21" t="s">
        <v>1405</v>
      </c>
      <c r="AD534" s="83" t="s">
        <v>6126</v>
      </c>
    </row>
    <row r="535" spans="28:30" x14ac:dyDescent="0.3">
      <c r="AB535" s="21" t="s">
        <v>1407</v>
      </c>
      <c r="AD535" s="83" t="s">
        <v>6127</v>
      </c>
    </row>
    <row r="536" spans="28:30" x14ac:dyDescent="0.3">
      <c r="AB536" s="21" t="s">
        <v>1409</v>
      </c>
      <c r="AD536" s="83" t="s">
        <v>6128</v>
      </c>
    </row>
    <row r="537" spans="28:30" x14ac:dyDescent="0.3">
      <c r="AB537" s="21" t="s">
        <v>1411</v>
      </c>
      <c r="AD537" s="83" t="s">
        <v>6129</v>
      </c>
    </row>
    <row r="538" spans="28:30" x14ac:dyDescent="0.3">
      <c r="AB538" s="21" t="s">
        <v>1413</v>
      </c>
      <c r="AD538" s="83" t="s">
        <v>6130</v>
      </c>
    </row>
    <row r="539" spans="28:30" x14ac:dyDescent="0.3">
      <c r="AB539" s="21" t="s">
        <v>1415</v>
      </c>
      <c r="AD539" s="83" t="s">
        <v>6131</v>
      </c>
    </row>
    <row r="540" spans="28:30" x14ac:dyDescent="0.3">
      <c r="AB540" s="21" t="s">
        <v>1417</v>
      </c>
      <c r="AD540" s="83" t="s">
        <v>6132</v>
      </c>
    </row>
    <row r="541" spans="28:30" x14ac:dyDescent="0.3">
      <c r="AB541" s="21" t="s">
        <v>1419</v>
      </c>
      <c r="AD541" s="83" t="s">
        <v>6133</v>
      </c>
    </row>
    <row r="542" spans="28:30" x14ac:dyDescent="0.3">
      <c r="AB542" s="21" t="s">
        <v>1421</v>
      </c>
      <c r="AD542" s="83" t="s">
        <v>6134</v>
      </c>
    </row>
    <row r="543" spans="28:30" x14ac:dyDescent="0.3">
      <c r="AB543" s="21" t="s">
        <v>1423</v>
      </c>
      <c r="AD543" s="83" t="s">
        <v>6135</v>
      </c>
    </row>
    <row r="544" spans="28:30" x14ac:dyDescent="0.3">
      <c r="AB544" s="21" t="s">
        <v>1424</v>
      </c>
      <c r="AD544" s="83" t="s">
        <v>6136</v>
      </c>
    </row>
    <row r="545" spans="28:30" x14ac:dyDescent="0.3">
      <c r="AB545" s="21" t="s">
        <v>1425</v>
      </c>
      <c r="AD545" s="83" t="s">
        <v>6137</v>
      </c>
    </row>
    <row r="546" spans="28:30" x14ac:dyDescent="0.3">
      <c r="AB546" s="21" t="s">
        <v>1427</v>
      </c>
      <c r="AD546" s="83" t="s">
        <v>6138</v>
      </c>
    </row>
    <row r="547" spans="28:30" x14ac:dyDescent="0.3">
      <c r="AB547" s="21" t="s">
        <v>1429</v>
      </c>
      <c r="AD547" s="83" t="s">
        <v>6139</v>
      </c>
    </row>
    <row r="548" spans="28:30" x14ac:dyDescent="0.3">
      <c r="AB548" s="21" t="s">
        <v>1431</v>
      </c>
      <c r="AD548" s="83" t="s">
        <v>6140</v>
      </c>
    </row>
    <row r="549" spans="28:30" x14ac:dyDescent="0.3">
      <c r="AB549" s="21" t="s">
        <v>1432</v>
      </c>
      <c r="AD549" s="83" t="s">
        <v>6141</v>
      </c>
    </row>
    <row r="550" spans="28:30" x14ac:dyDescent="0.3">
      <c r="AB550" s="21" t="s">
        <v>1434</v>
      </c>
      <c r="AD550" s="83" t="s">
        <v>6142</v>
      </c>
    </row>
    <row r="551" spans="28:30" x14ac:dyDescent="0.3">
      <c r="AB551" s="21" t="s">
        <v>1436</v>
      </c>
      <c r="AD551" s="83" t="s">
        <v>6143</v>
      </c>
    </row>
    <row r="552" spans="28:30" x14ac:dyDescent="0.3">
      <c r="AB552" s="21" t="s">
        <v>1437</v>
      </c>
      <c r="AD552" s="83" t="s">
        <v>6144</v>
      </c>
    </row>
    <row r="553" spans="28:30" x14ac:dyDescent="0.3">
      <c r="AB553" s="21" t="s">
        <v>1438</v>
      </c>
      <c r="AD553" s="83" t="s">
        <v>6145</v>
      </c>
    </row>
    <row r="554" spans="28:30" x14ac:dyDescent="0.3">
      <c r="AB554" s="21" t="s">
        <v>1440</v>
      </c>
      <c r="AD554" s="83" t="s">
        <v>6146</v>
      </c>
    </row>
    <row r="555" spans="28:30" x14ac:dyDescent="0.3">
      <c r="AB555" s="21" t="s">
        <v>1442</v>
      </c>
      <c r="AD555" s="83" t="s">
        <v>6147</v>
      </c>
    </row>
    <row r="556" spans="28:30" x14ac:dyDescent="0.3">
      <c r="AB556" s="21" t="s">
        <v>1444</v>
      </c>
      <c r="AD556" s="83" t="s">
        <v>6148</v>
      </c>
    </row>
    <row r="557" spans="28:30" x14ac:dyDescent="0.3">
      <c r="AB557" s="21" t="s">
        <v>1446</v>
      </c>
      <c r="AD557" s="83" t="s">
        <v>6149</v>
      </c>
    </row>
    <row r="558" spans="28:30" x14ac:dyDescent="0.3">
      <c r="AB558" s="21" t="s">
        <v>1448</v>
      </c>
      <c r="AD558" s="83" t="s">
        <v>6150</v>
      </c>
    </row>
    <row r="559" spans="28:30" x14ac:dyDescent="0.3">
      <c r="AB559" s="21" t="s">
        <v>1450</v>
      </c>
      <c r="AD559" s="83" t="s">
        <v>6151</v>
      </c>
    </row>
    <row r="560" spans="28:30" x14ac:dyDescent="0.3">
      <c r="AB560" s="21" t="s">
        <v>1452</v>
      </c>
      <c r="AD560" s="83" t="s">
        <v>6152</v>
      </c>
    </row>
    <row r="561" spans="28:30" x14ac:dyDescent="0.3">
      <c r="AB561" s="21" t="s">
        <v>1454</v>
      </c>
      <c r="AD561" s="83" t="s">
        <v>6153</v>
      </c>
    </row>
    <row r="562" spans="28:30" x14ac:dyDescent="0.3">
      <c r="AB562" s="21" t="s">
        <v>1456</v>
      </c>
      <c r="AD562" s="83" t="s">
        <v>6154</v>
      </c>
    </row>
    <row r="563" spans="28:30" x14ac:dyDescent="0.3">
      <c r="AB563" s="21" t="s">
        <v>1458</v>
      </c>
      <c r="AD563" s="83" t="s">
        <v>6155</v>
      </c>
    </row>
    <row r="564" spans="28:30" x14ac:dyDescent="0.3">
      <c r="AB564" s="21" t="s">
        <v>1460</v>
      </c>
      <c r="AD564" s="83" t="s">
        <v>6156</v>
      </c>
    </row>
    <row r="565" spans="28:30" x14ac:dyDescent="0.3">
      <c r="AB565" s="21" t="s">
        <v>1461</v>
      </c>
      <c r="AD565" s="83" t="s">
        <v>6157</v>
      </c>
    </row>
    <row r="566" spans="28:30" x14ac:dyDescent="0.3">
      <c r="AB566" s="21" t="s">
        <v>1463</v>
      </c>
      <c r="AD566" s="83" t="s">
        <v>6158</v>
      </c>
    </row>
    <row r="567" spans="28:30" x14ac:dyDescent="0.3">
      <c r="AB567" s="21" t="s">
        <v>1464</v>
      </c>
      <c r="AD567" s="83" t="s">
        <v>6376</v>
      </c>
    </row>
    <row r="568" spans="28:30" x14ac:dyDescent="0.3">
      <c r="AB568" s="21" t="s">
        <v>1466</v>
      </c>
      <c r="AD568" s="83" t="s">
        <v>6159</v>
      </c>
    </row>
    <row r="569" spans="28:30" x14ac:dyDescent="0.3">
      <c r="AB569" s="21" t="s">
        <v>1468</v>
      </c>
      <c r="AD569" s="83" t="s">
        <v>6160</v>
      </c>
    </row>
    <row r="570" spans="28:30" x14ac:dyDescent="0.3">
      <c r="AB570" s="21" t="s">
        <v>1470</v>
      </c>
      <c r="AD570" s="83" t="s">
        <v>6161</v>
      </c>
    </row>
    <row r="571" spans="28:30" x14ac:dyDescent="0.3">
      <c r="AB571" s="21" t="s">
        <v>1472</v>
      </c>
      <c r="AD571" s="83" t="s">
        <v>6162</v>
      </c>
    </row>
    <row r="572" spans="28:30" x14ac:dyDescent="0.3">
      <c r="AB572" s="21" t="s">
        <v>1474</v>
      </c>
      <c r="AD572" s="83" t="s">
        <v>6163</v>
      </c>
    </row>
    <row r="573" spans="28:30" x14ac:dyDescent="0.3">
      <c r="AB573" s="21" t="s">
        <v>1476</v>
      </c>
      <c r="AD573" s="83" t="s">
        <v>6164</v>
      </c>
    </row>
    <row r="574" spans="28:30" x14ac:dyDescent="0.3">
      <c r="AB574" s="21" t="s">
        <v>1478</v>
      </c>
      <c r="AD574" s="83" t="s">
        <v>6165</v>
      </c>
    </row>
    <row r="575" spans="28:30" x14ac:dyDescent="0.3">
      <c r="AB575" s="21" t="s">
        <v>1480</v>
      </c>
      <c r="AD575" s="83" t="s">
        <v>6166</v>
      </c>
    </row>
    <row r="576" spans="28:30" x14ac:dyDescent="0.3">
      <c r="AB576" s="21" t="s">
        <v>1482</v>
      </c>
      <c r="AD576" s="83" t="s">
        <v>6167</v>
      </c>
    </row>
    <row r="577" spans="28:30" x14ac:dyDescent="0.3">
      <c r="AB577" s="21" t="s">
        <v>1483</v>
      </c>
      <c r="AD577" s="83" t="s">
        <v>6168</v>
      </c>
    </row>
    <row r="578" spans="28:30" x14ac:dyDescent="0.3">
      <c r="AB578" s="21" t="s">
        <v>1485</v>
      </c>
      <c r="AD578" s="83" t="s">
        <v>6169</v>
      </c>
    </row>
    <row r="579" spans="28:30" x14ac:dyDescent="0.3">
      <c r="AB579" s="21" t="s">
        <v>1487</v>
      </c>
      <c r="AD579" s="83" t="s">
        <v>6170</v>
      </c>
    </row>
    <row r="580" spans="28:30" x14ac:dyDescent="0.3">
      <c r="AB580" s="21" t="s">
        <v>1489</v>
      </c>
      <c r="AD580" s="83" t="s">
        <v>6171</v>
      </c>
    </row>
    <row r="581" spans="28:30" x14ac:dyDescent="0.3">
      <c r="AB581" s="21" t="s">
        <v>1491</v>
      </c>
      <c r="AD581" s="83" t="s">
        <v>6172</v>
      </c>
    </row>
    <row r="582" spans="28:30" x14ac:dyDescent="0.3">
      <c r="AB582" s="21" t="s">
        <v>1493</v>
      </c>
      <c r="AD582" s="83" t="s">
        <v>6173</v>
      </c>
    </row>
    <row r="583" spans="28:30" x14ac:dyDescent="0.3">
      <c r="AB583" s="21" t="s">
        <v>1495</v>
      </c>
      <c r="AD583" s="83" t="s">
        <v>6174</v>
      </c>
    </row>
    <row r="584" spans="28:30" x14ac:dyDescent="0.3">
      <c r="AB584" s="21" t="s">
        <v>1497</v>
      </c>
      <c r="AD584" s="83" t="s">
        <v>6175</v>
      </c>
    </row>
    <row r="585" spans="28:30" x14ac:dyDescent="0.3">
      <c r="AB585" s="21" t="s">
        <v>1499</v>
      </c>
      <c r="AD585" s="83" t="s">
        <v>6176</v>
      </c>
    </row>
    <row r="586" spans="28:30" x14ac:dyDescent="0.3">
      <c r="AB586" s="21" t="s">
        <v>1501</v>
      </c>
      <c r="AD586" s="83" t="s">
        <v>6177</v>
      </c>
    </row>
    <row r="587" spans="28:30" x14ac:dyDescent="0.3">
      <c r="AB587" s="21" t="s">
        <v>1503</v>
      </c>
      <c r="AD587" s="83" t="s">
        <v>6178</v>
      </c>
    </row>
    <row r="588" spans="28:30" x14ac:dyDescent="0.3">
      <c r="AB588" s="21" t="s">
        <v>1505</v>
      </c>
      <c r="AD588" s="83" t="s">
        <v>6179</v>
      </c>
    </row>
    <row r="589" spans="28:30" x14ac:dyDescent="0.3">
      <c r="AB589" s="21" t="s">
        <v>1507</v>
      </c>
      <c r="AD589" s="83" t="s">
        <v>6180</v>
      </c>
    </row>
    <row r="590" spans="28:30" x14ac:dyDescent="0.3">
      <c r="AB590" s="21" t="s">
        <v>1509</v>
      </c>
      <c r="AD590" s="83" t="s">
        <v>6181</v>
      </c>
    </row>
    <row r="591" spans="28:30" x14ac:dyDescent="0.3">
      <c r="AB591" s="21" t="s">
        <v>1511</v>
      </c>
      <c r="AD591" s="83" t="s">
        <v>6182</v>
      </c>
    </row>
    <row r="592" spans="28:30" x14ac:dyDescent="0.3">
      <c r="AB592" s="21" t="s">
        <v>1513</v>
      </c>
      <c r="AD592" s="83" t="s">
        <v>6183</v>
      </c>
    </row>
    <row r="593" spans="28:30" x14ac:dyDescent="0.3">
      <c r="AB593" s="21" t="s">
        <v>1515</v>
      </c>
      <c r="AD593" s="83" t="s">
        <v>6184</v>
      </c>
    </row>
    <row r="594" spans="28:30" x14ac:dyDescent="0.3">
      <c r="AB594" s="21" t="s">
        <v>1517</v>
      </c>
      <c r="AD594" s="83" t="s">
        <v>6185</v>
      </c>
    </row>
    <row r="595" spans="28:30" x14ac:dyDescent="0.3">
      <c r="AB595" s="21" t="s">
        <v>1519</v>
      </c>
      <c r="AD595" s="83" t="s">
        <v>6186</v>
      </c>
    </row>
    <row r="596" spans="28:30" x14ac:dyDescent="0.3">
      <c r="AB596" s="21" t="s">
        <v>1521</v>
      </c>
      <c r="AD596" s="83" t="s">
        <v>6187</v>
      </c>
    </row>
    <row r="597" spans="28:30" x14ac:dyDescent="0.3">
      <c r="AB597" s="21" t="s">
        <v>1523</v>
      </c>
      <c r="AD597" s="83" t="s">
        <v>6188</v>
      </c>
    </row>
    <row r="598" spans="28:30" x14ac:dyDescent="0.3">
      <c r="AB598" s="21" t="s">
        <v>1525</v>
      </c>
      <c r="AD598" s="83" t="s">
        <v>6189</v>
      </c>
    </row>
    <row r="599" spans="28:30" x14ac:dyDescent="0.3">
      <c r="AB599" s="21" t="s">
        <v>1527</v>
      </c>
      <c r="AD599" s="83" t="s">
        <v>6190</v>
      </c>
    </row>
    <row r="600" spans="28:30" x14ac:dyDescent="0.3">
      <c r="AB600" s="21" t="s">
        <v>1528</v>
      </c>
      <c r="AD600" s="83" t="s">
        <v>6191</v>
      </c>
    </row>
    <row r="601" spans="28:30" x14ac:dyDescent="0.3">
      <c r="AB601" s="21" t="s">
        <v>1530</v>
      </c>
      <c r="AD601" s="83" t="s">
        <v>6192</v>
      </c>
    </row>
    <row r="602" spans="28:30" x14ac:dyDescent="0.3">
      <c r="AB602" s="21" t="s">
        <v>1532</v>
      </c>
      <c r="AD602" s="83" t="s">
        <v>6193</v>
      </c>
    </row>
    <row r="603" spans="28:30" x14ac:dyDescent="0.3">
      <c r="AB603" s="21" t="s">
        <v>1534</v>
      </c>
      <c r="AD603" s="83" t="s">
        <v>6194</v>
      </c>
    </row>
    <row r="604" spans="28:30" x14ac:dyDescent="0.3">
      <c r="AB604" s="21" t="s">
        <v>1536</v>
      </c>
      <c r="AD604" s="83" t="s">
        <v>6195</v>
      </c>
    </row>
    <row r="605" spans="28:30" x14ac:dyDescent="0.3">
      <c r="AB605" s="21" t="s">
        <v>1537</v>
      </c>
      <c r="AD605" s="83" t="s">
        <v>6596</v>
      </c>
    </row>
    <row r="606" spans="28:30" x14ac:dyDescent="0.3">
      <c r="AB606" s="21" t="s">
        <v>1539</v>
      </c>
      <c r="AD606" s="83" t="s">
        <v>6196</v>
      </c>
    </row>
    <row r="607" spans="28:30" x14ac:dyDescent="0.3">
      <c r="AB607" s="21" t="s">
        <v>1541</v>
      </c>
      <c r="AD607" s="83" t="s">
        <v>6197</v>
      </c>
    </row>
    <row r="608" spans="28:30" x14ac:dyDescent="0.3">
      <c r="AB608" s="21" t="s">
        <v>1543</v>
      </c>
      <c r="AD608" s="83" t="s">
        <v>6198</v>
      </c>
    </row>
    <row r="609" spans="28:30" x14ac:dyDescent="0.3">
      <c r="AB609" s="21" t="s">
        <v>1545</v>
      </c>
      <c r="AD609" s="83" t="s">
        <v>6199</v>
      </c>
    </row>
    <row r="610" spans="28:30" x14ac:dyDescent="0.3">
      <c r="AB610" s="21" t="s">
        <v>1547</v>
      </c>
      <c r="AD610" s="83" t="s">
        <v>6200</v>
      </c>
    </row>
    <row r="611" spans="28:30" x14ac:dyDescent="0.3">
      <c r="AB611" s="21" t="s">
        <v>1549</v>
      </c>
      <c r="AD611" s="83" t="s">
        <v>6201</v>
      </c>
    </row>
    <row r="612" spans="28:30" x14ac:dyDescent="0.3">
      <c r="AB612" s="21" t="s">
        <v>1551</v>
      </c>
      <c r="AD612" s="83" t="s">
        <v>6202</v>
      </c>
    </row>
    <row r="613" spans="28:30" x14ac:dyDescent="0.3">
      <c r="AB613" s="21" t="s">
        <v>1553</v>
      </c>
      <c r="AD613" s="83" t="s">
        <v>6203</v>
      </c>
    </row>
    <row r="614" spans="28:30" x14ac:dyDescent="0.3">
      <c r="AB614" s="21" t="s">
        <v>1555</v>
      </c>
      <c r="AD614" s="83" t="s">
        <v>6204</v>
      </c>
    </row>
    <row r="615" spans="28:30" x14ac:dyDescent="0.3">
      <c r="AB615" s="21" t="s">
        <v>1557</v>
      </c>
      <c r="AD615" s="83" t="s">
        <v>6205</v>
      </c>
    </row>
    <row r="616" spans="28:30" x14ac:dyDescent="0.3">
      <c r="AB616" s="21" t="s">
        <v>1559</v>
      </c>
      <c r="AD616" s="83" t="s">
        <v>6206</v>
      </c>
    </row>
    <row r="617" spans="28:30" x14ac:dyDescent="0.3">
      <c r="AB617" s="21" t="s">
        <v>1561</v>
      </c>
      <c r="AD617" s="83" t="s">
        <v>6207</v>
      </c>
    </row>
    <row r="618" spans="28:30" x14ac:dyDescent="0.3">
      <c r="AB618" s="21" t="s">
        <v>1563</v>
      </c>
      <c r="AD618" s="83" t="s">
        <v>6999</v>
      </c>
    </row>
    <row r="619" spans="28:30" x14ac:dyDescent="0.3">
      <c r="AB619" s="21" t="s">
        <v>1565</v>
      </c>
      <c r="AD619" s="83" t="s">
        <v>6208</v>
      </c>
    </row>
    <row r="620" spans="28:30" x14ac:dyDescent="0.3">
      <c r="AB620" s="21" t="s">
        <v>1567</v>
      </c>
      <c r="AD620" s="83" t="s">
        <v>6209</v>
      </c>
    </row>
    <row r="621" spans="28:30" x14ac:dyDescent="0.3">
      <c r="AB621" s="21" t="s">
        <v>1569</v>
      </c>
      <c r="AD621" s="83" t="s">
        <v>6210</v>
      </c>
    </row>
    <row r="622" spans="28:30" x14ac:dyDescent="0.3">
      <c r="AB622" s="21" t="s">
        <v>1570</v>
      </c>
      <c r="AD622" s="83" t="s">
        <v>6211</v>
      </c>
    </row>
    <row r="623" spans="28:30" x14ac:dyDescent="0.3">
      <c r="AB623" s="21" t="s">
        <v>1572</v>
      </c>
      <c r="AD623" s="83" t="s">
        <v>6212</v>
      </c>
    </row>
    <row r="624" spans="28:30" x14ac:dyDescent="0.3">
      <c r="AB624" s="21" t="s">
        <v>1574</v>
      </c>
      <c r="AD624" s="83" t="s">
        <v>6213</v>
      </c>
    </row>
    <row r="625" spans="28:30" x14ac:dyDescent="0.3">
      <c r="AB625" s="21" t="s">
        <v>1576</v>
      </c>
      <c r="AD625" s="83" t="s">
        <v>6214</v>
      </c>
    </row>
    <row r="626" spans="28:30" x14ac:dyDescent="0.3">
      <c r="AB626" s="21" t="s">
        <v>1578</v>
      </c>
      <c r="AD626" s="83" t="s">
        <v>6215</v>
      </c>
    </row>
    <row r="627" spans="28:30" x14ac:dyDescent="0.3">
      <c r="AB627" s="21" t="s">
        <v>1580</v>
      </c>
      <c r="AD627" s="83" t="s">
        <v>6216</v>
      </c>
    </row>
    <row r="628" spans="28:30" x14ac:dyDescent="0.3">
      <c r="AB628" s="21" t="s">
        <v>1582</v>
      </c>
      <c r="AD628" s="83" t="s">
        <v>6217</v>
      </c>
    </row>
    <row r="629" spans="28:30" x14ac:dyDescent="0.3">
      <c r="AB629" s="21" t="s">
        <v>1584</v>
      </c>
      <c r="AD629" s="83" t="s">
        <v>6218</v>
      </c>
    </row>
    <row r="630" spans="28:30" x14ac:dyDescent="0.3">
      <c r="AB630" s="21" t="s">
        <v>1586</v>
      </c>
      <c r="AD630" s="83" t="s">
        <v>6219</v>
      </c>
    </row>
    <row r="631" spans="28:30" x14ac:dyDescent="0.3">
      <c r="AB631" s="21" t="s">
        <v>1588</v>
      </c>
      <c r="AD631" s="21" t="s">
        <v>7237</v>
      </c>
    </row>
    <row r="632" spans="28:30" x14ac:dyDescent="0.3">
      <c r="AB632" s="21" t="s">
        <v>1590</v>
      </c>
      <c r="AD632" s="83" t="s">
        <v>6220</v>
      </c>
    </row>
    <row r="633" spans="28:30" x14ac:dyDescent="0.3">
      <c r="AB633" s="21" t="s">
        <v>1592</v>
      </c>
      <c r="AD633" s="83" t="s">
        <v>6221</v>
      </c>
    </row>
    <row r="634" spans="28:30" x14ac:dyDescent="0.3">
      <c r="AB634" s="21" t="s">
        <v>1594</v>
      </c>
      <c r="AD634" s="83" t="s">
        <v>6222</v>
      </c>
    </row>
    <row r="635" spans="28:30" x14ac:dyDescent="0.3">
      <c r="AB635" s="21" t="s">
        <v>1596</v>
      </c>
      <c r="AD635" s="83" t="s">
        <v>6223</v>
      </c>
    </row>
    <row r="636" spans="28:30" x14ac:dyDescent="0.3">
      <c r="AB636" s="21" t="s">
        <v>1598</v>
      </c>
      <c r="AD636" s="83" t="s">
        <v>6224</v>
      </c>
    </row>
    <row r="637" spans="28:30" x14ac:dyDescent="0.3">
      <c r="AB637" s="21" t="s">
        <v>1600</v>
      </c>
      <c r="AD637" s="83" t="s">
        <v>6225</v>
      </c>
    </row>
    <row r="638" spans="28:30" x14ac:dyDescent="0.3">
      <c r="AB638" s="21" t="s">
        <v>1601</v>
      </c>
      <c r="AD638" s="83" t="s">
        <v>6226</v>
      </c>
    </row>
    <row r="639" spans="28:30" x14ac:dyDescent="0.3">
      <c r="AB639" s="21" t="s">
        <v>1602</v>
      </c>
      <c r="AD639" s="83" t="s">
        <v>6227</v>
      </c>
    </row>
    <row r="640" spans="28:30" x14ac:dyDescent="0.3">
      <c r="AB640" s="21" t="s">
        <v>1604</v>
      </c>
      <c r="AD640" s="83" t="s">
        <v>6228</v>
      </c>
    </row>
    <row r="641" spans="28:30" x14ac:dyDescent="0.3">
      <c r="AB641" s="21" t="s">
        <v>1606</v>
      </c>
      <c r="AD641" s="83" t="s">
        <v>6229</v>
      </c>
    </row>
    <row r="642" spans="28:30" x14ac:dyDescent="0.3">
      <c r="AB642" s="21" t="s">
        <v>1608</v>
      </c>
      <c r="AD642" s="83" t="s">
        <v>6230</v>
      </c>
    </row>
    <row r="643" spans="28:30" x14ac:dyDescent="0.3">
      <c r="AB643" s="21" t="s">
        <v>1610</v>
      </c>
      <c r="AD643" s="83" t="s">
        <v>6231</v>
      </c>
    </row>
    <row r="644" spans="28:30" x14ac:dyDescent="0.3">
      <c r="AB644" s="21" t="s">
        <v>1612</v>
      </c>
      <c r="AD644" s="83" t="s">
        <v>6232</v>
      </c>
    </row>
    <row r="645" spans="28:30" x14ac:dyDescent="0.3">
      <c r="AB645" s="21" t="s">
        <v>1614</v>
      </c>
      <c r="AD645" s="83" t="s">
        <v>6233</v>
      </c>
    </row>
    <row r="646" spans="28:30" x14ac:dyDescent="0.3">
      <c r="AB646" s="21" t="s">
        <v>1616</v>
      </c>
      <c r="AD646" s="83" t="s">
        <v>6234</v>
      </c>
    </row>
    <row r="647" spans="28:30" x14ac:dyDescent="0.3">
      <c r="AB647" s="21" t="s">
        <v>1617</v>
      </c>
      <c r="AD647" s="83" t="s">
        <v>6235</v>
      </c>
    </row>
    <row r="648" spans="28:30" x14ac:dyDescent="0.3">
      <c r="AB648" s="21" t="s">
        <v>1618</v>
      </c>
      <c r="AD648" s="83" t="s">
        <v>6236</v>
      </c>
    </row>
    <row r="649" spans="28:30" x14ac:dyDescent="0.3">
      <c r="AB649" s="21" t="s">
        <v>1620</v>
      </c>
      <c r="AD649" s="83" t="s">
        <v>6237</v>
      </c>
    </row>
    <row r="650" spans="28:30" x14ac:dyDescent="0.3">
      <c r="AB650" s="21" t="s">
        <v>1622</v>
      </c>
      <c r="AD650" s="83" t="s">
        <v>6238</v>
      </c>
    </row>
    <row r="651" spans="28:30" x14ac:dyDescent="0.3">
      <c r="AB651" s="21" t="s">
        <v>1624</v>
      </c>
      <c r="AD651" s="83" t="s">
        <v>6239</v>
      </c>
    </row>
    <row r="652" spans="28:30" x14ac:dyDescent="0.3">
      <c r="AB652" s="21" t="s">
        <v>1626</v>
      </c>
      <c r="AD652" s="83" t="s">
        <v>6240</v>
      </c>
    </row>
    <row r="653" spans="28:30" x14ac:dyDescent="0.3">
      <c r="AB653" s="21" t="s">
        <v>1628</v>
      </c>
      <c r="AD653" s="83" t="s">
        <v>6241</v>
      </c>
    </row>
    <row r="654" spans="28:30" x14ac:dyDescent="0.3">
      <c r="AB654" s="21" t="s">
        <v>1630</v>
      </c>
      <c r="AD654" s="83" t="s">
        <v>6242</v>
      </c>
    </row>
    <row r="655" spans="28:30" x14ac:dyDescent="0.3">
      <c r="AB655" s="21" t="s">
        <v>1632</v>
      </c>
      <c r="AD655" s="83" t="s">
        <v>1157</v>
      </c>
    </row>
    <row r="656" spans="28:30" x14ac:dyDescent="0.3">
      <c r="AB656" s="21" t="s">
        <v>1634</v>
      </c>
      <c r="AD656" s="83" t="s">
        <v>1159</v>
      </c>
    </row>
    <row r="657" spans="28:30" x14ac:dyDescent="0.3">
      <c r="AB657" s="21" t="s">
        <v>1636</v>
      </c>
      <c r="AD657" s="83" t="s">
        <v>1161</v>
      </c>
    </row>
    <row r="658" spans="28:30" x14ac:dyDescent="0.3">
      <c r="AB658" s="21" t="s">
        <v>1638</v>
      </c>
      <c r="AD658" s="83" t="s">
        <v>1163</v>
      </c>
    </row>
    <row r="659" spans="28:30" x14ac:dyDescent="0.3">
      <c r="AB659" s="21" t="s">
        <v>1640</v>
      </c>
      <c r="AD659" s="83" t="s">
        <v>1165</v>
      </c>
    </row>
    <row r="660" spans="28:30" x14ac:dyDescent="0.3">
      <c r="AB660" s="21" t="s">
        <v>1642</v>
      </c>
      <c r="AD660" s="83" t="s">
        <v>1168</v>
      </c>
    </row>
    <row r="661" spans="28:30" x14ac:dyDescent="0.3">
      <c r="AB661" s="21" t="s">
        <v>1644</v>
      </c>
      <c r="AD661" s="83" t="s">
        <v>1171</v>
      </c>
    </row>
    <row r="662" spans="28:30" x14ac:dyDescent="0.3">
      <c r="AB662" s="21" t="s">
        <v>1646</v>
      </c>
      <c r="AD662" s="83" t="s">
        <v>1174</v>
      </c>
    </row>
    <row r="663" spans="28:30" x14ac:dyDescent="0.3">
      <c r="AB663" s="21" t="s">
        <v>1648</v>
      </c>
      <c r="AD663" s="83" t="s">
        <v>1177</v>
      </c>
    </row>
    <row r="664" spans="28:30" x14ac:dyDescent="0.3">
      <c r="AB664" s="21" t="s">
        <v>1650</v>
      </c>
      <c r="AD664" s="83" t="s">
        <v>1180</v>
      </c>
    </row>
    <row r="665" spans="28:30" x14ac:dyDescent="0.3">
      <c r="AB665" s="21" t="s">
        <v>1652</v>
      </c>
      <c r="AD665" s="83" t="s">
        <v>1183</v>
      </c>
    </row>
    <row r="666" spans="28:30" x14ac:dyDescent="0.3">
      <c r="AB666" s="21" t="s">
        <v>1654</v>
      </c>
      <c r="AD666" s="83" t="s">
        <v>1185</v>
      </c>
    </row>
    <row r="667" spans="28:30" x14ac:dyDescent="0.3">
      <c r="AB667" s="21" t="s">
        <v>1656</v>
      </c>
      <c r="AD667" s="83" t="s">
        <v>1187</v>
      </c>
    </row>
    <row r="668" spans="28:30" x14ac:dyDescent="0.3">
      <c r="AB668" s="21" t="s">
        <v>1658</v>
      </c>
      <c r="AD668" s="97" t="s">
        <v>7000</v>
      </c>
    </row>
    <row r="669" spans="28:30" x14ac:dyDescent="0.3">
      <c r="AB669" s="21" t="s">
        <v>1660</v>
      </c>
      <c r="AD669" s="97" t="s">
        <v>7001</v>
      </c>
    </row>
    <row r="670" spans="28:30" x14ac:dyDescent="0.3">
      <c r="AB670" s="21" t="s">
        <v>1661</v>
      </c>
      <c r="AD670" s="83" t="s">
        <v>1189</v>
      </c>
    </row>
    <row r="671" spans="28:30" x14ac:dyDescent="0.3">
      <c r="AB671" s="21" t="s">
        <v>1663</v>
      </c>
      <c r="AD671" s="83" t="s">
        <v>1191</v>
      </c>
    </row>
    <row r="672" spans="28:30" x14ac:dyDescent="0.3">
      <c r="AB672" s="21" t="s">
        <v>1665</v>
      </c>
      <c r="AD672" s="83" t="s">
        <v>1193</v>
      </c>
    </row>
    <row r="673" spans="28:30" x14ac:dyDescent="0.3">
      <c r="AB673" s="21" t="s">
        <v>1667</v>
      </c>
      <c r="AD673" s="83" t="s">
        <v>1195</v>
      </c>
    </row>
    <row r="674" spans="28:30" x14ac:dyDescent="0.3">
      <c r="AB674" s="21" t="s">
        <v>1669</v>
      </c>
      <c r="AD674" s="83" t="s">
        <v>1197</v>
      </c>
    </row>
    <row r="675" spans="28:30" x14ac:dyDescent="0.3">
      <c r="AB675" s="21" t="s">
        <v>1670</v>
      </c>
      <c r="AD675" s="83" t="s">
        <v>1199</v>
      </c>
    </row>
    <row r="676" spans="28:30" x14ac:dyDescent="0.3">
      <c r="AB676" s="21" t="s">
        <v>1672</v>
      </c>
      <c r="AD676" s="83" t="s">
        <v>1201</v>
      </c>
    </row>
    <row r="677" spans="28:30" x14ac:dyDescent="0.3">
      <c r="AB677" s="21" t="s">
        <v>1674</v>
      </c>
      <c r="AD677" s="83" t="s">
        <v>1203</v>
      </c>
    </row>
    <row r="678" spans="28:30" x14ac:dyDescent="0.3">
      <c r="AB678" s="21" t="s">
        <v>1676</v>
      </c>
      <c r="AD678" s="83" t="s">
        <v>1205</v>
      </c>
    </row>
    <row r="679" spans="28:30" x14ac:dyDescent="0.3">
      <c r="AB679" s="21" t="s">
        <v>1677</v>
      </c>
      <c r="AD679" s="84" t="s">
        <v>6597</v>
      </c>
    </row>
    <row r="680" spans="28:30" x14ac:dyDescent="0.3">
      <c r="AB680" s="21" t="s">
        <v>1679</v>
      </c>
      <c r="AD680" s="83" t="s">
        <v>6243</v>
      </c>
    </row>
    <row r="681" spans="28:30" x14ac:dyDescent="0.3">
      <c r="AB681" s="21" t="s">
        <v>1681</v>
      </c>
      <c r="AD681" s="83" t="s">
        <v>7179</v>
      </c>
    </row>
    <row r="682" spans="28:30" x14ac:dyDescent="0.3">
      <c r="AB682" s="21" t="s">
        <v>1683</v>
      </c>
      <c r="AD682" s="83" t="s">
        <v>7081</v>
      </c>
    </row>
    <row r="683" spans="28:30" x14ac:dyDescent="0.3">
      <c r="AB683" s="21" t="s">
        <v>1684</v>
      </c>
      <c r="AD683" s="83" t="s">
        <v>7133</v>
      </c>
    </row>
    <row r="684" spans="28:30" x14ac:dyDescent="0.3">
      <c r="AB684" s="21" t="s">
        <v>1685</v>
      </c>
      <c r="AD684" s="83" t="s">
        <v>7060</v>
      </c>
    </row>
    <row r="685" spans="28:30" x14ac:dyDescent="0.3">
      <c r="AB685" s="21" t="s">
        <v>1687</v>
      </c>
      <c r="AD685" s="83" t="s">
        <v>7199</v>
      </c>
    </row>
    <row r="686" spans="28:30" x14ac:dyDescent="0.3">
      <c r="AB686" s="21" t="s">
        <v>1689</v>
      </c>
      <c r="AD686" s="83" t="s">
        <v>7187</v>
      </c>
    </row>
    <row r="687" spans="28:30" x14ac:dyDescent="0.3">
      <c r="AB687" s="21" t="s">
        <v>1691</v>
      </c>
      <c r="AD687" s="83" t="s">
        <v>7122</v>
      </c>
    </row>
    <row r="688" spans="28:30" x14ac:dyDescent="0.3">
      <c r="AB688" s="21" t="s">
        <v>1693</v>
      </c>
      <c r="AD688" s="83" t="s">
        <v>7121</v>
      </c>
    </row>
    <row r="689" spans="28:30" x14ac:dyDescent="0.3">
      <c r="AB689" s="21" t="s">
        <v>1695</v>
      </c>
      <c r="AD689" s="83" t="s">
        <v>7166</v>
      </c>
    </row>
    <row r="690" spans="28:30" x14ac:dyDescent="0.3">
      <c r="AB690" s="21" t="s">
        <v>1697</v>
      </c>
      <c r="AD690" s="83" t="s">
        <v>7161</v>
      </c>
    </row>
    <row r="691" spans="28:30" x14ac:dyDescent="0.3">
      <c r="AB691" s="21" t="s">
        <v>1699</v>
      </c>
      <c r="AD691" s="83" t="s">
        <v>7073</v>
      </c>
    </row>
    <row r="692" spans="28:30" x14ac:dyDescent="0.3">
      <c r="AB692" s="21" t="s">
        <v>1701</v>
      </c>
      <c r="AD692" s="83" t="s">
        <v>7174</v>
      </c>
    </row>
    <row r="693" spans="28:30" x14ac:dyDescent="0.3">
      <c r="AB693" s="21" t="s">
        <v>1703</v>
      </c>
      <c r="AD693" s="83" t="s">
        <v>7149</v>
      </c>
    </row>
    <row r="694" spans="28:30" x14ac:dyDescent="0.3">
      <c r="AB694" s="21" t="s">
        <v>1705</v>
      </c>
      <c r="AD694" s="83" t="s">
        <v>7204</v>
      </c>
    </row>
    <row r="695" spans="28:30" x14ac:dyDescent="0.3">
      <c r="AB695" s="21" t="s">
        <v>1707</v>
      </c>
      <c r="AD695" s="83" t="s">
        <v>7221</v>
      </c>
    </row>
    <row r="696" spans="28:30" x14ac:dyDescent="0.3">
      <c r="AB696" s="21" t="s">
        <v>1709</v>
      </c>
      <c r="AD696" s="83" t="s">
        <v>7083</v>
      </c>
    </row>
    <row r="697" spans="28:30" x14ac:dyDescent="0.3">
      <c r="AB697" s="21" t="s">
        <v>1711</v>
      </c>
      <c r="AD697" s="83" t="s">
        <v>7112</v>
      </c>
    </row>
    <row r="698" spans="28:30" x14ac:dyDescent="0.3">
      <c r="AB698" s="21" t="s">
        <v>1713</v>
      </c>
      <c r="AD698" s="83" t="s">
        <v>7203</v>
      </c>
    </row>
    <row r="699" spans="28:30" x14ac:dyDescent="0.3">
      <c r="AB699" s="21" t="s">
        <v>1715</v>
      </c>
      <c r="AD699" s="83" t="s">
        <v>7129</v>
      </c>
    </row>
    <row r="700" spans="28:30" x14ac:dyDescent="0.3">
      <c r="AB700" s="21" t="s">
        <v>1717</v>
      </c>
      <c r="AD700" s="83" t="s">
        <v>1225</v>
      </c>
    </row>
    <row r="701" spans="28:30" x14ac:dyDescent="0.3">
      <c r="AB701" s="21" t="s">
        <v>1719</v>
      </c>
      <c r="AD701" s="83" t="s">
        <v>1227</v>
      </c>
    </row>
    <row r="702" spans="28:30" x14ac:dyDescent="0.3">
      <c r="AB702" s="21" t="s">
        <v>1721</v>
      </c>
      <c r="AD702" s="83" t="s">
        <v>6377</v>
      </c>
    </row>
    <row r="703" spans="28:30" x14ac:dyDescent="0.3">
      <c r="AB703" s="21" t="s">
        <v>1723</v>
      </c>
      <c r="AD703" s="83" t="s">
        <v>1229</v>
      </c>
    </row>
    <row r="704" spans="28:30" x14ac:dyDescent="0.3">
      <c r="AB704" s="21" t="s">
        <v>1725</v>
      </c>
      <c r="AD704" s="83" t="s">
        <v>1231</v>
      </c>
    </row>
    <row r="705" spans="28:30" x14ac:dyDescent="0.3">
      <c r="AB705" s="21" t="s">
        <v>1727</v>
      </c>
      <c r="AD705" s="83" t="s">
        <v>1234</v>
      </c>
    </row>
    <row r="706" spans="28:30" x14ac:dyDescent="0.3">
      <c r="AB706" s="21" t="s">
        <v>1728</v>
      </c>
      <c r="AD706" s="83" t="s">
        <v>1236</v>
      </c>
    </row>
    <row r="707" spans="28:30" x14ac:dyDescent="0.3">
      <c r="AB707" s="21" t="s">
        <v>1729</v>
      </c>
      <c r="AD707" s="83" t="s">
        <v>1238</v>
      </c>
    </row>
    <row r="708" spans="28:30" x14ac:dyDescent="0.3">
      <c r="AB708" s="21" t="s">
        <v>1730</v>
      </c>
      <c r="AD708" s="83" t="s">
        <v>6378</v>
      </c>
    </row>
    <row r="709" spans="28:30" x14ac:dyDescent="0.3">
      <c r="AB709" s="21" t="s">
        <v>1732</v>
      </c>
      <c r="AD709" s="83" t="s">
        <v>1240</v>
      </c>
    </row>
    <row r="710" spans="28:30" x14ac:dyDescent="0.3">
      <c r="AB710" s="21" t="s">
        <v>1734</v>
      </c>
      <c r="AD710" s="83" t="s">
        <v>1242</v>
      </c>
    </row>
    <row r="711" spans="28:30" x14ac:dyDescent="0.3">
      <c r="AB711" s="21" t="s">
        <v>1736</v>
      </c>
      <c r="AD711" s="83" t="s">
        <v>1244</v>
      </c>
    </row>
    <row r="712" spans="28:30" x14ac:dyDescent="0.3">
      <c r="AB712" s="21" t="s">
        <v>1738</v>
      </c>
      <c r="AD712" s="83" t="s">
        <v>6244</v>
      </c>
    </row>
    <row r="713" spans="28:30" x14ac:dyDescent="0.3">
      <c r="AB713" s="21" t="s">
        <v>1740</v>
      </c>
      <c r="AD713" s="83" t="s">
        <v>1246</v>
      </c>
    </row>
    <row r="714" spans="28:30" x14ac:dyDescent="0.3">
      <c r="AB714" s="21" t="s">
        <v>1742</v>
      </c>
      <c r="AD714" s="83" t="s">
        <v>1248</v>
      </c>
    </row>
    <row r="715" spans="28:30" x14ac:dyDescent="0.3">
      <c r="AB715" s="21" t="s">
        <v>1744</v>
      </c>
      <c r="AD715" s="83" t="s">
        <v>1250</v>
      </c>
    </row>
    <row r="716" spans="28:30" x14ac:dyDescent="0.3">
      <c r="AB716" s="21" t="s">
        <v>1746</v>
      </c>
      <c r="AD716" s="83" t="s">
        <v>1252</v>
      </c>
    </row>
    <row r="717" spans="28:30" x14ac:dyDescent="0.3">
      <c r="AB717" s="21" t="s">
        <v>1748</v>
      </c>
      <c r="AD717" s="83" t="s">
        <v>1254</v>
      </c>
    </row>
    <row r="718" spans="28:30" x14ac:dyDescent="0.3">
      <c r="AB718" s="21" t="s">
        <v>1750</v>
      </c>
      <c r="AD718" s="83" t="s">
        <v>1256</v>
      </c>
    </row>
    <row r="719" spans="28:30" x14ac:dyDescent="0.3">
      <c r="AB719" s="21" t="s">
        <v>1752</v>
      </c>
      <c r="AD719" s="83" t="s">
        <v>1258</v>
      </c>
    </row>
    <row r="720" spans="28:30" x14ac:dyDescent="0.3">
      <c r="AB720" s="21" t="s">
        <v>1754</v>
      </c>
      <c r="AD720" s="83" t="s">
        <v>1260</v>
      </c>
    </row>
    <row r="721" spans="28:30" x14ac:dyDescent="0.3">
      <c r="AB721" s="21" t="s">
        <v>1756</v>
      </c>
      <c r="AD721" s="83" t="s">
        <v>6379</v>
      </c>
    </row>
    <row r="722" spans="28:30" x14ac:dyDescent="0.3">
      <c r="AB722" s="21" t="s">
        <v>1758</v>
      </c>
      <c r="AD722" s="83" t="s">
        <v>6598</v>
      </c>
    </row>
    <row r="723" spans="28:30" x14ac:dyDescent="0.3">
      <c r="AB723" s="21" t="s">
        <v>1760</v>
      </c>
      <c r="AD723" s="83" t="s">
        <v>6380</v>
      </c>
    </row>
    <row r="724" spans="28:30" x14ac:dyDescent="0.3">
      <c r="AB724" s="21" t="s">
        <v>1762</v>
      </c>
      <c r="AD724" s="83" t="s">
        <v>6381</v>
      </c>
    </row>
    <row r="725" spans="28:30" x14ac:dyDescent="0.3">
      <c r="AB725" s="21" t="s">
        <v>1764</v>
      </c>
      <c r="AD725" s="83" t="s">
        <v>6382</v>
      </c>
    </row>
    <row r="726" spans="28:30" x14ac:dyDescent="0.3">
      <c r="AB726" s="21" t="s">
        <v>1766</v>
      </c>
      <c r="AD726" s="83" t="s">
        <v>1267</v>
      </c>
    </row>
    <row r="727" spans="28:30" x14ac:dyDescent="0.3">
      <c r="AB727" s="21" t="s">
        <v>1768</v>
      </c>
      <c r="AD727" s="83" t="s">
        <v>1269</v>
      </c>
    </row>
    <row r="728" spans="28:30" x14ac:dyDescent="0.3">
      <c r="AB728" s="21" t="s">
        <v>1770</v>
      </c>
      <c r="AD728" s="83" t="s">
        <v>1271</v>
      </c>
    </row>
    <row r="729" spans="28:30" x14ac:dyDescent="0.3">
      <c r="AB729" s="21" t="s">
        <v>1772</v>
      </c>
      <c r="AD729" s="83" t="s">
        <v>1273</v>
      </c>
    </row>
    <row r="730" spans="28:30" x14ac:dyDescent="0.3">
      <c r="AB730" s="21" t="s">
        <v>1774</v>
      </c>
      <c r="AD730" s="83" t="s">
        <v>6245</v>
      </c>
    </row>
    <row r="731" spans="28:30" x14ac:dyDescent="0.3">
      <c r="AB731" s="21" t="s">
        <v>1776</v>
      </c>
      <c r="AD731" s="83" t="s">
        <v>1275</v>
      </c>
    </row>
    <row r="732" spans="28:30" x14ac:dyDescent="0.3">
      <c r="AB732" s="21" t="s">
        <v>1778</v>
      </c>
      <c r="AD732" s="83" t="s">
        <v>7217</v>
      </c>
    </row>
    <row r="733" spans="28:30" x14ac:dyDescent="0.3">
      <c r="AB733" s="21" t="s">
        <v>1780</v>
      </c>
      <c r="AD733" s="83" t="s">
        <v>7214</v>
      </c>
    </row>
    <row r="734" spans="28:30" x14ac:dyDescent="0.3">
      <c r="AB734" s="21" t="s">
        <v>1782</v>
      </c>
      <c r="AD734" s="83" t="s">
        <v>7201</v>
      </c>
    </row>
    <row r="735" spans="28:30" x14ac:dyDescent="0.3">
      <c r="AB735" s="21" t="s">
        <v>1784</v>
      </c>
      <c r="AD735" s="83" t="s">
        <v>7224</v>
      </c>
    </row>
    <row r="736" spans="28:30" x14ac:dyDescent="0.3">
      <c r="AB736" s="21" t="s">
        <v>1786</v>
      </c>
      <c r="AD736" s="83" t="s">
        <v>7222</v>
      </c>
    </row>
    <row r="737" spans="28:30" x14ac:dyDescent="0.3">
      <c r="AB737" s="21" t="s">
        <v>1788</v>
      </c>
      <c r="AD737" s="83" t="s">
        <v>7116</v>
      </c>
    </row>
    <row r="738" spans="28:30" x14ac:dyDescent="0.3">
      <c r="AB738" s="21" t="s">
        <v>1790</v>
      </c>
      <c r="AD738" s="83" t="s">
        <v>1277</v>
      </c>
    </row>
    <row r="739" spans="28:30" x14ac:dyDescent="0.3">
      <c r="AB739" s="21" t="s">
        <v>1792</v>
      </c>
      <c r="AD739" s="83" t="s">
        <v>1279</v>
      </c>
    </row>
    <row r="740" spans="28:30" x14ac:dyDescent="0.3">
      <c r="AB740" s="21" t="s">
        <v>1794</v>
      </c>
      <c r="AD740" s="83" t="s">
        <v>1281</v>
      </c>
    </row>
    <row r="741" spans="28:30" x14ac:dyDescent="0.3">
      <c r="AB741" s="21" t="s">
        <v>1796</v>
      </c>
      <c r="AD741" s="83" t="s">
        <v>6246</v>
      </c>
    </row>
    <row r="742" spans="28:30" x14ac:dyDescent="0.3">
      <c r="AB742" s="21" t="s">
        <v>1798</v>
      </c>
      <c r="AD742" s="83" t="s">
        <v>1283</v>
      </c>
    </row>
    <row r="743" spans="28:30" x14ac:dyDescent="0.3">
      <c r="AB743" s="21" t="s">
        <v>1800</v>
      </c>
      <c r="AD743" s="97" t="s">
        <v>6599</v>
      </c>
    </row>
    <row r="744" spans="28:30" x14ac:dyDescent="0.3">
      <c r="AB744" s="21" t="s">
        <v>1802</v>
      </c>
      <c r="AD744" s="83" t="s">
        <v>1285</v>
      </c>
    </row>
    <row r="745" spans="28:30" x14ac:dyDescent="0.3">
      <c r="AB745" s="21" t="s">
        <v>1804</v>
      </c>
      <c r="AD745" s="83" t="s">
        <v>1287</v>
      </c>
    </row>
    <row r="746" spans="28:30" x14ac:dyDescent="0.3">
      <c r="AB746" s="21" t="s">
        <v>1806</v>
      </c>
      <c r="AD746" s="83" t="s">
        <v>1289</v>
      </c>
    </row>
    <row r="747" spans="28:30" x14ac:dyDescent="0.3">
      <c r="AB747" s="21" t="s">
        <v>1808</v>
      </c>
      <c r="AD747" s="83" t="s">
        <v>1291</v>
      </c>
    </row>
    <row r="748" spans="28:30" x14ac:dyDescent="0.3">
      <c r="AB748" s="21" t="s">
        <v>1810</v>
      </c>
      <c r="AD748" s="83" t="s">
        <v>6247</v>
      </c>
    </row>
    <row r="749" spans="28:30" x14ac:dyDescent="0.3">
      <c r="AB749" s="21" t="s">
        <v>1812</v>
      </c>
      <c r="AD749" s="83" t="s">
        <v>1293</v>
      </c>
    </row>
    <row r="750" spans="28:30" x14ac:dyDescent="0.3">
      <c r="AB750" s="21" t="s">
        <v>1814</v>
      </c>
      <c r="AD750" s="83" t="s">
        <v>1295</v>
      </c>
    </row>
    <row r="751" spans="28:30" x14ac:dyDescent="0.3">
      <c r="AB751" s="21" t="s">
        <v>1816</v>
      </c>
      <c r="AD751" s="97" t="s">
        <v>7002</v>
      </c>
    </row>
    <row r="752" spans="28:30" x14ac:dyDescent="0.3">
      <c r="AB752" s="21" t="s">
        <v>1818</v>
      </c>
      <c r="AD752" s="97" t="s">
        <v>7003</v>
      </c>
    </row>
    <row r="753" spans="28:30" x14ac:dyDescent="0.3">
      <c r="AB753" s="21" t="s">
        <v>1819</v>
      </c>
      <c r="AD753" s="97" t="s">
        <v>7004</v>
      </c>
    </row>
    <row r="754" spans="28:30" x14ac:dyDescent="0.3">
      <c r="AB754" s="21" t="s">
        <v>1820</v>
      </c>
      <c r="AD754" s="97" t="s">
        <v>7005</v>
      </c>
    </row>
    <row r="755" spans="28:30" x14ac:dyDescent="0.3">
      <c r="AB755" s="21" t="s">
        <v>1821</v>
      </c>
      <c r="AD755" s="97" t="s">
        <v>7006</v>
      </c>
    </row>
    <row r="756" spans="28:30" x14ac:dyDescent="0.3">
      <c r="AB756" s="21" t="s">
        <v>1823</v>
      </c>
      <c r="AD756" s="83" t="s">
        <v>6248</v>
      </c>
    </row>
    <row r="757" spans="28:30" x14ac:dyDescent="0.3">
      <c r="AB757" s="21" t="s">
        <v>1824</v>
      </c>
      <c r="AD757" s="83" t="s">
        <v>1297</v>
      </c>
    </row>
    <row r="758" spans="28:30" x14ac:dyDescent="0.3">
      <c r="AB758" s="21" t="s">
        <v>1825</v>
      </c>
      <c r="AD758" s="97" t="s">
        <v>7007</v>
      </c>
    </row>
    <row r="759" spans="28:30" x14ac:dyDescent="0.3">
      <c r="AB759" s="21" t="s">
        <v>1826</v>
      </c>
      <c r="AD759" s="97" t="s">
        <v>7008</v>
      </c>
    </row>
    <row r="760" spans="28:30" x14ac:dyDescent="0.3">
      <c r="AB760" s="21" t="s">
        <v>1828</v>
      </c>
      <c r="AD760" s="83" t="s">
        <v>1299</v>
      </c>
    </row>
    <row r="761" spans="28:30" x14ac:dyDescent="0.3">
      <c r="AB761" s="21" t="s">
        <v>1830</v>
      </c>
      <c r="AD761" s="83" t="s">
        <v>1301</v>
      </c>
    </row>
    <row r="762" spans="28:30" x14ac:dyDescent="0.3">
      <c r="AB762" s="21" t="s">
        <v>1832</v>
      </c>
      <c r="AD762" s="84" t="s">
        <v>6600</v>
      </c>
    </row>
    <row r="763" spans="28:30" x14ac:dyDescent="0.3">
      <c r="AB763" s="21" t="s">
        <v>1834</v>
      </c>
      <c r="AD763" s="83" t="s">
        <v>6249</v>
      </c>
    </row>
    <row r="764" spans="28:30" x14ac:dyDescent="0.3">
      <c r="AB764" s="21" t="s">
        <v>1836</v>
      </c>
      <c r="AD764" s="83" t="s">
        <v>1303</v>
      </c>
    </row>
    <row r="765" spans="28:30" x14ac:dyDescent="0.3">
      <c r="AB765" s="21" t="s">
        <v>1838</v>
      </c>
      <c r="AD765" s="83" t="s">
        <v>1305</v>
      </c>
    </row>
    <row r="766" spans="28:30" x14ac:dyDescent="0.3">
      <c r="AB766" s="21" t="s">
        <v>1840</v>
      </c>
      <c r="AD766" s="83" t="s">
        <v>1307</v>
      </c>
    </row>
    <row r="767" spans="28:30" x14ac:dyDescent="0.3">
      <c r="AB767" s="21" t="s">
        <v>1842</v>
      </c>
      <c r="AD767" s="83" t="s">
        <v>1309</v>
      </c>
    </row>
    <row r="768" spans="28:30" x14ac:dyDescent="0.3">
      <c r="AB768" s="21" t="s">
        <v>1844</v>
      </c>
      <c r="AD768" s="83" t="s">
        <v>1311</v>
      </c>
    </row>
    <row r="769" spans="28:30" x14ac:dyDescent="0.3">
      <c r="AB769" s="21" t="s">
        <v>1846</v>
      </c>
      <c r="AD769" s="83" t="s">
        <v>1313</v>
      </c>
    </row>
    <row r="770" spans="28:30" x14ac:dyDescent="0.3">
      <c r="AB770" s="21" t="s">
        <v>1848</v>
      </c>
      <c r="AD770" s="83" t="s">
        <v>1315</v>
      </c>
    </row>
    <row r="771" spans="28:30" x14ac:dyDescent="0.3">
      <c r="AB771" s="21" t="s">
        <v>1850</v>
      </c>
      <c r="AD771" s="83" t="s">
        <v>6250</v>
      </c>
    </row>
    <row r="772" spans="28:30" x14ac:dyDescent="0.3">
      <c r="AB772" s="21" t="s">
        <v>1852</v>
      </c>
      <c r="AD772" s="83" t="s">
        <v>6251</v>
      </c>
    </row>
    <row r="773" spans="28:30" x14ac:dyDescent="0.3">
      <c r="AB773" s="21" t="s">
        <v>1854</v>
      </c>
      <c r="AD773" s="83" t="s">
        <v>1317</v>
      </c>
    </row>
    <row r="774" spans="28:30" x14ac:dyDescent="0.3">
      <c r="AB774" s="21" t="s">
        <v>1856</v>
      </c>
      <c r="AD774" s="83" t="s">
        <v>1319</v>
      </c>
    </row>
    <row r="775" spans="28:30" x14ac:dyDescent="0.3">
      <c r="AB775" s="21" t="s">
        <v>1858</v>
      </c>
      <c r="AD775" s="83" t="s">
        <v>1321</v>
      </c>
    </row>
    <row r="776" spans="28:30" x14ac:dyDescent="0.3">
      <c r="AB776" s="21" t="s">
        <v>1860</v>
      </c>
      <c r="AD776" s="83" t="s">
        <v>1323</v>
      </c>
    </row>
    <row r="777" spans="28:30" x14ac:dyDescent="0.3">
      <c r="AB777" s="21" t="s">
        <v>1862</v>
      </c>
      <c r="AD777" s="83" t="s">
        <v>1325</v>
      </c>
    </row>
    <row r="778" spans="28:30" x14ac:dyDescent="0.3">
      <c r="AB778" s="21" t="s">
        <v>1864</v>
      </c>
      <c r="AD778" s="83" t="s">
        <v>6252</v>
      </c>
    </row>
    <row r="779" spans="28:30" x14ac:dyDescent="0.3">
      <c r="AB779" s="21" t="s">
        <v>1866</v>
      </c>
      <c r="AD779" s="83" t="s">
        <v>6253</v>
      </c>
    </row>
    <row r="780" spans="28:30" x14ac:dyDescent="0.3">
      <c r="AB780" s="21" t="s">
        <v>1868</v>
      </c>
      <c r="AD780" s="83" t="s">
        <v>6383</v>
      </c>
    </row>
    <row r="781" spans="28:30" x14ac:dyDescent="0.3">
      <c r="AB781" s="21" t="s">
        <v>1870</v>
      </c>
      <c r="AD781" s="83" t="s">
        <v>1329</v>
      </c>
    </row>
    <row r="782" spans="28:30" x14ac:dyDescent="0.3">
      <c r="AB782" s="21" t="s">
        <v>1872</v>
      </c>
      <c r="AD782" s="83" t="s">
        <v>1331</v>
      </c>
    </row>
    <row r="783" spans="28:30" x14ac:dyDescent="0.3">
      <c r="AB783" s="21" t="s">
        <v>1873</v>
      </c>
      <c r="AD783" s="83" t="s">
        <v>7223</v>
      </c>
    </row>
    <row r="784" spans="28:30" x14ac:dyDescent="0.3">
      <c r="AB784" s="21" t="s">
        <v>1874</v>
      </c>
      <c r="AD784" s="83" t="s">
        <v>1333</v>
      </c>
    </row>
    <row r="785" spans="28:30" x14ac:dyDescent="0.3">
      <c r="AB785" s="21" t="s">
        <v>1876</v>
      </c>
      <c r="AD785" s="83" t="s">
        <v>1335</v>
      </c>
    </row>
    <row r="786" spans="28:30" x14ac:dyDescent="0.3">
      <c r="AB786" s="21" t="s">
        <v>1878</v>
      </c>
      <c r="AD786" s="83" t="s">
        <v>1337</v>
      </c>
    </row>
    <row r="787" spans="28:30" x14ac:dyDescent="0.3">
      <c r="AB787" s="21" t="s">
        <v>1880</v>
      </c>
      <c r="AD787" s="83" t="s">
        <v>1339</v>
      </c>
    </row>
    <row r="788" spans="28:30" x14ac:dyDescent="0.3">
      <c r="AB788" s="21" t="s">
        <v>1882</v>
      </c>
      <c r="AD788" s="83" t="s">
        <v>1341</v>
      </c>
    </row>
    <row r="789" spans="28:30" x14ac:dyDescent="0.3">
      <c r="AB789" s="21" t="s">
        <v>1884</v>
      </c>
      <c r="AD789" s="83" t="s">
        <v>1343</v>
      </c>
    </row>
    <row r="790" spans="28:30" x14ac:dyDescent="0.3">
      <c r="AB790" s="21" t="s">
        <v>1886</v>
      </c>
      <c r="AD790" s="83" t="s">
        <v>6254</v>
      </c>
    </row>
    <row r="791" spans="28:30" x14ac:dyDescent="0.3">
      <c r="AB791" s="21" t="s">
        <v>1888</v>
      </c>
      <c r="AD791" s="83" t="s">
        <v>1345</v>
      </c>
    </row>
    <row r="792" spans="28:30" x14ac:dyDescent="0.3">
      <c r="AB792" s="21" t="s">
        <v>1889</v>
      </c>
      <c r="AD792" s="83" t="s">
        <v>6255</v>
      </c>
    </row>
    <row r="793" spans="28:30" x14ac:dyDescent="0.3">
      <c r="AB793" s="21" t="s">
        <v>1891</v>
      </c>
      <c r="AD793" s="83" t="s">
        <v>1347</v>
      </c>
    </row>
    <row r="794" spans="28:30" x14ac:dyDescent="0.3">
      <c r="AB794" s="21" t="s">
        <v>1893</v>
      </c>
      <c r="AD794" s="83" t="s">
        <v>1349</v>
      </c>
    </row>
    <row r="795" spans="28:30" x14ac:dyDescent="0.3">
      <c r="AB795" s="21" t="s">
        <v>1895</v>
      </c>
      <c r="AD795" s="83" t="s">
        <v>1351</v>
      </c>
    </row>
    <row r="796" spans="28:30" x14ac:dyDescent="0.3">
      <c r="AB796" s="21" t="s">
        <v>1897</v>
      </c>
      <c r="AD796" s="83" t="s">
        <v>1353</v>
      </c>
    </row>
    <row r="797" spans="28:30" x14ac:dyDescent="0.3">
      <c r="AB797" s="21" t="s">
        <v>1899</v>
      </c>
      <c r="AD797" s="83" t="s">
        <v>1355</v>
      </c>
    </row>
    <row r="798" spans="28:30" x14ac:dyDescent="0.3">
      <c r="AB798" s="21" t="s">
        <v>1901</v>
      </c>
      <c r="AD798" s="83" t="s">
        <v>1357</v>
      </c>
    </row>
    <row r="799" spans="28:30" x14ac:dyDescent="0.3">
      <c r="AB799" s="21" t="s">
        <v>1903</v>
      </c>
      <c r="AD799" s="83" t="s">
        <v>1359</v>
      </c>
    </row>
    <row r="800" spans="28:30" x14ac:dyDescent="0.3">
      <c r="AB800" s="21" t="s">
        <v>1905</v>
      </c>
      <c r="AD800" s="83" t="s">
        <v>1361</v>
      </c>
    </row>
    <row r="801" spans="28:30" x14ac:dyDescent="0.3">
      <c r="AB801" s="21" t="s">
        <v>1907</v>
      </c>
      <c r="AD801" s="84" t="s">
        <v>6601</v>
      </c>
    </row>
    <row r="802" spans="28:30" x14ac:dyDescent="0.3">
      <c r="AB802" s="21" t="s">
        <v>1909</v>
      </c>
      <c r="AD802" s="83" t="s">
        <v>1363</v>
      </c>
    </row>
    <row r="803" spans="28:30" x14ac:dyDescent="0.3">
      <c r="AB803" s="21" t="s">
        <v>1911</v>
      </c>
      <c r="AD803" s="84" t="s">
        <v>6602</v>
      </c>
    </row>
    <row r="804" spans="28:30" x14ac:dyDescent="0.3">
      <c r="AB804" s="21" t="s">
        <v>1913</v>
      </c>
      <c r="AD804" s="83" t="s">
        <v>1365</v>
      </c>
    </row>
    <row r="805" spans="28:30" x14ac:dyDescent="0.3">
      <c r="AB805" s="21" t="s">
        <v>1915</v>
      </c>
      <c r="AD805" s="83" t="s">
        <v>1367</v>
      </c>
    </row>
    <row r="806" spans="28:30" x14ac:dyDescent="0.3">
      <c r="AB806" s="21" t="s">
        <v>1917</v>
      </c>
      <c r="AD806" s="83" t="s">
        <v>1369</v>
      </c>
    </row>
    <row r="807" spans="28:30" x14ac:dyDescent="0.3">
      <c r="AB807" s="21" t="s">
        <v>1919</v>
      </c>
      <c r="AD807" s="83" t="s">
        <v>1371</v>
      </c>
    </row>
    <row r="808" spans="28:30" x14ac:dyDescent="0.3">
      <c r="AB808" s="21" t="s">
        <v>1921</v>
      </c>
      <c r="AD808" s="83" t="s">
        <v>1373</v>
      </c>
    </row>
    <row r="809" spans="28:30" x14ac:dyDescent="0.3">
      <c r="AB809" s="21" t="s">
        <v>1923</v>
      </c>
      <c r="AD809" s="84" t="s">
        <v>6603</v>
      </c>
    </row>
    <row r="810" spans="28:30" x14ac:dyDescent="0.3">
      <c r="AB810" s="21" t="s">
        <v>1925</v>
      </c>
      <c r="AD810" s="83" t="s">
        <v>6256</v>
      </c>
    </row>
    <row r="811" spans="28:30" x14ac:dyDescent="0.3">
      <c r="AB811" s="21" t="s">
        <v>1927</v>
      </c>
      <c r="AD811" s="83" t="s">
        <v>6384</v>
      </c>
    </row>
    <row r="812" spans="28:30" x14ac:dyDescent="0.3">
      <c r="AB812" s="21" t="s">
        <v>1929</v>
      </c>
      <c r="AD812" s="83" t="s">
        <v>1375</v>
      </c>
    </row>
    <row r="813" spans="28:30" x14ac:dyDescent="0.3">
      <c r="AB813" s="21" t="s">
        <v>1931</v>
      </c>
      <c r="AD813" s="83" t="s">
        <v>1377</v>
      </c>
    </row>
    <row r="814" spans="28:30" x14ac:dyDescent="0.3">
      <c r="AB814" s="21" t="s">
        <v>1933</v>
      </c>
      <c r="AD814" s="83" t="s">
        <v>6385</v>
      </c>
    </row>
    <row r="815" spans="28:30" x14ac:dyDescent="0.3">
      <c r="AB815" s="21" t="s">
        <v>1935</v>
      </c>
      <c r="AD815" s="83" t="s">
        <v>6257</v>
      </c>
    </row>
    <row r="816" spans="28:30" x14ac:dyDescent="0.3">
      <c r="AB816" s="21" t="s">
        <v>1937</v>
      </c>
      <c r="AD816" s="83" t="s">
        <v>7071</v>
      </c>
    </row>
    <row r="817" spans="28:30" x14ac:dyDescent="0.3">
      <c r="AB817" s="21" t="s">
        <v>1939</v>
      </c>
      <c r="AD817" s="83" t="s">
        <v>7226</v>
      </c>
    </row>
    <row r="818" spans="28:30" x14ac:dyDescent="0.3">
      <c r="AB818" s="21" t="s">
        <v>1941</v>
      </c>
      <c r="AD818" s="83" t="s">
        <v>7158</v>
      </c>
    </row>
    <row r="819" spans="28:30" x14ac:dyDescent="0.3">
      <c r="AB819" s="21" t="s">
        <v>1943</v>
      </c>
      <c r="AD819" s="83" t="s">
        <v>7206</v>
      </c>
    </row>
    <row r="820" spans="28:30" x14ac:dyDescent="0.3">
      <c r="AB820" s="21" t="s">
        <v>1945</v>
      </c>
      <c r="AD820" s="83" t="s">
        <v>7093</v>
      </c>
    </row>
    <row r="821" spans="28:30" x14ac:dyDescent="0.3">
      <c r="AB821" s="21" t="s">
        <v>1947</v>
      </c>
      <c r="AD821" s="83" t="s">
        <v>7108</v>
      </c>
    </row>
    <row r="822" spans="28:30" x14ac:dyDescent="0.3">
      <c r="AB822" s="21" t="s">
        <v>1949</v>
      </c>
      <c r="AD822" s="83" t="s">
        <v>1384</v>
      </c>
    </row>
    <row r="823" spans="28:30" x14ac:dyDescent="0.3">
      <c r="AB823" s="21" t="s">
        <v>1951</v>
      </c>
      <c r="AD823" s="83" t="s">
        <v>6258</v>
      </c>
    </row>
    <row r="824" spans="28:30" x14ac:dyDescent="0.3">
      <c r="AB824" s="21" t="s">
        <v>1952</v>
      </c>
      <c r="AD824" s="83" t="s">
        <v>1386</v>
      </c>
    </row>
    <row r="825" spans="28:30" x14ac:dyDescent="0.3">
      <c r="AB825" s="21" t="s">
        <v>1954</v>
      </c>
      <c r="AD825" s="83" t="s">
        <v>1389</v>
      </c>
    </row>
    <row r="826" spans="28:30" x14ac:dyDescent="0.3">
      <c r="AB826" s="21" t="s">
        <v>1956</v>
      </c>
      <c r="AD826" s="83" t="s">
        <v>1391</v>
      </c>
    </row>
    <row r="827" spans="28:30" x14ac:dyDescent="0.3">
      <c r="AB827" s="21" t="s">
        <v>1958</v>
      </c>
      <c r="AD827" s="83" t="s">
        <v>1393</v>
      </c>
    </row>
    <row r="828" spans="28:30" x14ac:dyDescent="0.3">
      <c r="AB828" s="21" t="s">
        <v>1960</v>
      </c>
      <c r="AD828" s="83" t="s">
        <v>1395</v>
      </c>
    </row>
    <row r="829" spans="28:30" x14ac:dyDescent="0.3">
      <c r="AB829" s="21" t="s">
        <v>1962</v>
      </c>
      <c r="AD829" s="83" t="s">
        <v>6259</v>
      </c>
    </row>
    <row r="830" spans="28:30" x14ac:dyDescent="0.3">
      <c r="AB830" s="21" t="s">
        <v>1964</v>
      </c>
      <c r="AD830" s="83" t="s">
        <v>6260</v>
      </c>
    </row>
    <row r="831" spans="28:30" x14ac:dyDescent="0.3">
      <c r="AB831" s="21" t="s">
        <v>1966</v>
      </c>
      <c r="AD831" s="97" t="s">
        <v>7009</v>
      </c>
    </row>
    <row r="832" spans="28:30" x14ac:dyDescent="0.3">
      <c r="AB832" s="21" t="s">
        <v>1968</v>
      </c>
      <c r="AD832" s="83" t="s">
        <v>7010</v>
      </c>
    </row>
    <row r="833" spans="28:30" x14ac:dyDescent="0.3">
      <c r="AB833" s="21" t="s">
        <v>1970</v>
      </c>
      <c r="AD833" s="83" t="s">
        <v>1398</v>
      </c>
    </row>
    <row r="834" spans="28:30" x14ac:dyDescent="0.3">
      <c r="AB834" s="21" t="s">
        <v>1971</v>
      </c>
      <c r="AD834" s="83" t="s">
        <v>1400</v>
      </c>
    </row>
    <row r="835" spans="28:30" x14ac:dyDescent="0.3">
      <c r="AB835" s="21" t="s">
        <v>1973</v>
      </c>
      <c r="AD835" s="83" t="s">
        <v>1402</v>
      </c>
    </row>
    <row r="836" spans="28:30" x14ac:dyDescent="0.3">
      <c r="AB836" s="21" t="s">
        <v>1975</v>
      </c>
      <c r="AD836" s="83" t="s">
        <v>1404</v>
      </c>
    </row>
    <row r="837" spans="28:30" x14ac:dyDescent="0.3">
      <c r="AB837" s="21" t="s">
        <v>1977</v>
      </c>
      <c r="AD837" s="83" t="s">
        <v>1406</v>
      </c>
    </row>
    <row r="838" spans="28:30" x14ac:dyDescent="0.3">
      <c r="AB838" s="21" t="s">
        <v>1979</v>
      </c>
      <c r="AD838" s="83" t="s">
        <v>1408</v>
      </c>
    </row>
    <row r="839" spans="28:30" x14ac:dyDescent="0.3">
      <c r="AB839" s="21" t="s">
        <v>1981</v>
      </c>
      <c r="AD839" s="83" t="s">
        <v>1410</v>
      </c>
    </row>
    <row r="840" spans="28:30" x14ac:dyDescent="0.3">
      <c r="AB840" s="21" t="s">
        <v>1983</v>
      </c>
      <c r="AD840" s="83" t="s">
        <v>1412</v>
      </c>
    </row>
    <row r="841" spans="28:30" x14ac:dyDescent="0.3">
      <c r="AB841" s="21" t="s">
        <v>1985</v>
      </c>
      <c r="AD841" s="83" t="s">
        <v>1414</v>
      </c>
    </row>
    <row r="842" spans="28:30" x14ac:dyDescent="0.3">
      <c r="AB842" s="21" t="s">
        <v>1987</v>
      </c>
      <c r="AD842" s="83" t="s">
        <v>1416</v>
      </c>
    </row>
    <row r="843" spans="28:30" x14ac:dyDescent="0.3">
      <c r="AB843" s="21" t="s">
        <v>1989</v>
      </c>
      <c r="AD843" s="83" t="s">
        <v>1418</v>
      </c>
    </row>
    <row r="844" spans="28:30" x14ac:dyDescent="0.3">
      <c r="AB844" s="21" t="s">
        <v>1991</v>
      </c>
      <c r="AD844" s="83" t="s">
        <v>1420</v>
      </c>
    </row>
    <row r="845" spans="28:30" x14ac:dyDescent="0.3">
      <c r="AB845" s="21" t="s">
        <v>1993</v>
      </c>
      <c r="AD845" s="83" t="s">
        <v>6261</v>
      </c>
    </row>
    <row r="846" spans="28:30" x14ac:dyDescent="0.3">
      <c r="AB846" s="21" t="s">
        <v>1995</v>
      </c>
      <c r="AD846" s="83" t="s">
        <v>7011</v>
      </c>
    </row>
    <row r="847" spans="28:30" x14ac:dyDescent="0.3">
      <c r="AB847" s="21" t="s">
        <v>1997</v>
      </c>
      <c r="AD847" s="83" t="s">
        <v>1422</v>
      </c>
    </row>
    <row r="848" spans="28:30" x14ac:dyDescent="0.3">
      <c r="AB848" s="21" t="s">
        <v>1999</v>
      </c>
      <c r="AD848" s="83" t="s">
        <v>7218</v>
      </c>
    </row>
    <row r="849" spans="28:30" x14ac:dyDescent="0.3">
      <c r="AB849" s="21" t="s">
        <v>2001</v>
      </c>
      <c r="AD849" s="83" t="s">
        <v>7012</v>
      </c>
    </row>
    <row r="850" spans="28:30" x14ac:dyDescent="0.3">
      <c r="AB850" s="21" t="s">
        <v>2003</v>
      </c>
      <c r="AD850" s="97" t="s">
        <v>7013</v>
      </c>
    </row>
    <row r="851" spans="28:30" x14ac:dyDescent="0.3">
      <c r="AB851" s="21" t="s">
        <v>2005</v>
      </c>
      <c r="AD851" s="83" t="s">
        <v>1426</v>
      </c>
    </row>
    <row r="852" spans="28:30" x14ac:dyDescent="0.3">
      <c r="AB852" s="21" t="s">
        <v>2007</v>
      </c>
      <c r="AD852" s="83" t="s">
        <v>1428</v>
      </c>
    </row>
    <row r="853" spans="28:30" x14ac:dyDescent="0.3">
      <c r="AB853" s="21" t="s">
        <v>2009</v>
      </c>
      <c r="AD853" s="83" t="s">
        <v>1430</v>
      </c>
    </row>
    <row r="854" spans="28:30" x14ac:dyDescent="0.3">
      <c r="AB854" s="21" t="s">
        <v>2011</v>
      </c>
      <c r="AD854" s="83" t="s">
        <v>7205</v>
      </c>
    </row>
    <row r="855" spans="28:30" x14ac:dyDescent="0.3">
      <c r="AB855" s="21" t="s">
        <v>2013</v>
      </c>
      <c r="AD855" s="83" t="s">
        <v>1433</v>
      </c>
    </row>
    <row r="856" spans="28:30" x14ac:dyDescent="0.3">
      <c r="AB856" s="21" t="s">
        <v>2015</v>
      </c>
      <c r="AD856" s="83" t="s">
        <v>1435</v>
      </c>
    </row>
    <row r="857" spans="28:30" x14ac:dyDescent="0.3">
      <c r="AB857" s="21" t="s">
        <v>2017</v>
      </c>
      <c r="AD857" s="83" t="s">
        <v>7079</v>
      </c>
    </row>
    <row r="858" spans="28:30" x14ac:dyDescent="0.3">
      <c r="AB858" s="21" t="s">
        <v>2019</v>
      </c>
      <c r="AD858" s="83" t="s">
        <v>1439</v>
      </c>
    </row>
    <row r="859" spans="28:30" x14ac:dyDescent="0.3">
      <c r="AB859" s="21" t="s">
        <v>2021</v>
      </c>
      <c r="AD859" s="83" t="s">
        <v>6262</v>
      </c>
    </row>
    <row r="860" spans="28:30" x14ac:dyDescent="0.3">
      <c r="AB860" s="21" t="s">
        <v>2023</v>
      </c>
      <c r="AD860" s="83" t="s">
        <v>1441</v>
      </c>
    </row>
    <row r="861" spans="28:30" x14ac:dyDescent="0.3">
      <c r="AB861" s="21" t="s">
        <v>2024</v>
      </c>
      <c r="AD861" s="83" t="s">
        <v>1443</v>
      </c>
    </row>
    <row r="862" spans="28:30" x14ac:dyDescent="0.3">
      <c r="AB862" s="21" t="s">
        <v>2026</v>
      </c>
      <c r="AD862" s="83" t="s">
        <v>1445</v>
      </c>
    </row>
    <row r="863" spans="28:30" x14ac:dyDescent="0.3">
      <c r="AB863" s="21" t="s">
        <v>2027</v>
      </c>
      <c r="AD863" s="83" t="s">
        <v>1447</v>
      </c>
    </row>
    <row r="864" spans="28:30" x14ac:dyDescent="0.3">
      <c r="AB864" s="21" t="s">
        <v>2028</v>
      </c>
      <c r="AD864" s="84" t="s">
        <v>6386</v>
      </c>
    </row>
    <row r="865" spans="28:30" x14ac:dyDescent="0.3">
      <c r="AB865" s="21" t="s">
        <v>2029</v>
      </c>
      <c r="AD865" s="83" t="s">
        <v>1449</v>
      </c>
    </row>
    <row r="866" spans="28:30" x14ac:dyDescent="0.3">
      <c r="AB866" s="21" t="s">
        <v>2030</v>
      </c>
      <c r="AD866" s="83" t="s">
        <v>1451</v>
      </c>
    </row>
    <row r="867" spans="28:30" x14ac:dyDescent="0.3">
      <c r="AB867" s="21" t="s">
        <v>2031</v>
      </c>
      <c r="AD867" s="83" t="s">
        <v>1453</v>
      </c>
    </row>
    <row r="868" spans="28:30" x14ac:dyDescent="0.3">
      <c r="AB868" s="21" t="s">
        <v>2032</v>
      </c>
      <c r="AD868" s="83" t="s">
        <v>6387</v>
      </c>
    </row>
    <row r="869" spans="28:30" x14ac:dyDescent="0.3">
      <c r="AB869" s="21" t="s">
        <v>2034</v>
      </c>
      <c r="AD869" s="83" t="s">
        <v>6263</v>
      </c>
    </row>
    <row r="870" spans="28:30" x14ac:dyDescent="0.3">
      <c r="AB870" s="21" t="s">
        <v>2036</v>
      </c>
      <c r="AD870" s="83" t="s">
        <v>6264</v>
      </c>
    </row>
    <row r="871" spans="28:30" x14ac:dyDescent="0.3">
      <c r="AB871" s="21" t="s">
        <v>2038</v>
      </c>
      <c r="AD871" s="83" t="s">
        <v>1455</v>
      </c>
    </row>
    <row r="872" spans="28:30" x14ac:dyDescent="0.3">
      <c r="AB872" s="21" t="s">
        <v>2040</v>
      </c>
      <c r="AD872" s="83" t="s">
        <v>6388</v>
      </c>
    </row>
    <row r="873" spans="28:30" x14ac:dyDescent="0.3">
      <c r="AB873" s="21" t="s">
        <v>2042</v>
      </c>
      <c r="AD873" s="83" t="s">
        <v>6265</v>
      </c>
    </row>
    <row r="874" spans="28:30" x14ac:dyDescent="0.3">
      <c r="AB874" s="21" t="s">
        <v>2044</v>
      </c>
      <c r="AD874" s="83" t="s">
        <v>6266</v>
      </c>
    </row>
    <row r="875" spans="28:30" x14ac:dyDescent="0.3">
      <c r="AB875" s="21" t="s">
        <v>2046</v>
      </c>
      <c r="AD875" s="83" t="s">
        <v>6267</v>
      </c>
    </row>
    <row r="876" spans="28:30" x14ac:dyDescent="0.3">
      <c r="AB876" s="21" t="s">
        <v>2047</v>
      </c>
      <c r="AD876" s="83" t="s">
        <v>6268</v>
      </c>
    </row>
    <row r="877" spans="28:30" x14ac:dyDescent="0.3">
      <c r="AB877" s="21" t="s">
        <v>2049</v>
      </c>
      <c r="AD877" s="83" t="s">
        <v>6269</v>
      </c>
    </row>
    <row r="878" spans="28:30" x14ac:dyDescent="0.3">
      <c r="AB878" s="21" t="s">
        <v>2051</v>
      </c>
      <c r="AD878" s="83" t="s">
        <v>6270</v>
      </c>
    </row>
    <row r="879" spans="28:30" x14ac:dyDescent="0.3">
      <c r="AB879" s="21" t="s">
        <v>2053</v>
      </c>
      <c r="AD879" s="83" t="s">
        <v>6389</v>
      </c>
    </row>
    <row r="880" spans="28:30" x14ac:dyDescent="0.3">
      <c r="AB880" s="21" t="s">
        <v>2054</v>
      </c>
      <c r="AD880" s="83" t="s">
        <v>6271</v>
      </c>
    </row>
    <row r="881" spans="28:30" x14ac:dyDescent="0.3">
      <c r="AB881" s="21" t="s">
        <v>2056</v>
      </c>
      <c r="AD881" s="83" t="s">
        <v>1457</v>
      </c>
    </row>
    <row r="882" spans="28:30" x14ac:dyDescent="0.3">
      <c r="AB882" s="21" t="s">
        <v>2058</v>
      </c>
      <c r="AD882" s="83" t="s">
        <v>1459</v>
      </c>
    </row>
    <row r="883" spans="28:30" x14ac:dyDescent="0.3">
      <c r="AB883" s="21" t="s">
        <v>2060</v>
      </c>
      <c r="AD883" s="83" t="s">
        <v>1462</v>
      </c>
    </row>
    <row r="884" spans="28:30" x14ac:dyDescent="0.3">
      <c r="AB884" s="21" t="s">
        <v>2062</v>
      </c>
      <c r="AD884" s="83" t="s">
        <v>6390</v>
      </c>
    </row>
    <row r="885" spans="28:30" x14ac:dyDescent="0.3">
      <c r="AB885" s="21" t="s">
        <v>2063</v>
      </c>
      <c r="AD885" s="83" t="s">
        <v>1465</v>
      </c>
    </row>
    <row r="886" spans="28:30" x14ac:dyDescent="0.3">
      <c r="AB886" s="21" t="s">
        <v>2065</v>
      </c>
      <c r="AD886" s="83" t="s">
        <v>1467</v>
      </c>
    </row>
    <row r="887" spans="28:30" x14ac:dyDescent="0.3">
      <c r="AB887" s="21" t="s">
        <v>2067</v>
      </c>
      <c r="AD887" s="83" t="s">
        <v>1469</v>
      </c>
    </row>
    <row r="888" spans="28:30" x14ac:dyDescent="0.3">
      <c r="AB888" s="21" t="s">
        <v>2068</v>
      </c>
      <c r="AD888" s="83" t="s">
        <v>1471</v>
      </c>
    </row>
    <row r="889" spans="28:30" x14ac:dyDescent="0.3">
      <c r="AB889" s="21" t="s">
        <v>2070</v>
      </c>
      <c r="AD889" s="83" t="s">
        <v>1473</v>
      </c>
    </row>
    <row r="890" spans="28:30" x14ac:dyDescent="0.3">
      <c r="AB890" s="21" t="s">
        <v>2072</v>
      </c>
      <c r="AD890" s="97" t="s">
        <v>7014</v>
      </c>
    </row>
    <row r="891" spans="28:30" x14ac:dyDescent="0.3">
      <c r="AB891" s="21" t="s">
        <v>2074</v>
      </c>
      <c r="AD891" s="83" t="s">
        <v>1475</v>
      </c>
    </row>
    <row r="892" spans="28:30" x14ac:dyDescent="0.3">
      <c r="AB892" s="21" t="s">
        <v>2076</v>
      </c>
      <c r="AD892" s="83" t="s">
        <v>1477</v>
      </c>
    </row>
    <row r="893" spans="28:30" x14ac:dyDescent="0.3">
      <c r="AB893" s="21" t="s">
        <v>2078</v>
      </c>
      <c r="AD893" s="83" t="s">
        <v>1479</v>
      </c>
    </row>
    <row r="894" spans="28:30" x14ac:dyDescent="0.3">
      <c r="AB894" s="21" t="s">
        <v>2080</v>
      </c>
      <c r="AD894" s="83" t="s">
        <v>1481</v>
      </c>
    </row>
    <row r="895" spans="28:30" x14ac:dyDescent="0.3">
      <c r="AB895" s="21" t="s">
        <v>2082</v>
      </c>
      <c r="AD895" s="83" t="s">
        <v>1484</v>
      </c>
    </row>
    <row r="896" spans="28:30" x14ac:dyDescent="0.3">
      <c r="AB896" s="21" t="s">
        <v>2084</v>
      </c>
      <c r="AD896" s="97" t="s">
        <v>7015</v>
      </c>
    </row>
    <row r="897" spans="28:30" x14ac:dyDescent="0.3">
      <c r="AB897" s="21" t="s">
        <v>2086</v>
      </c>
      <c r="AD897" s="83" t="s">
        <v>1486</v>
      </c>
    </row>
    <row r="898" spans="28:30" x14ac:dyDescent="0.3">
      <c r="AB898" s="21" t="s">
        <v>2088</v>
      </c>
      <c r="AD898" s="83" t="s">
        <v>1488</v>
      </c>
    </row>
    <row r="899" spans="28:30" x14ac:dyDescent="0.3">
      <c r="AB899" s="21" t="s">
        <v>2090</v>
      </c>
      <c r="AD899" s="83" t="s">
        <v>1490</v>
      </c>
    </row>
    <row r="900" spans="28:30" x14ac:dyDescent="0.3">
      <c r="AB900" s="21" t="s">
        <v>2092</v>
      </c>
      <c r="AD900" s="83" t="s">
        <v>1492</v>
      </c>
    </row>
    <row r="901" spans="28:30" x14ac:dyDescent="0.3">
      <c r="AB901" s="21" t="s">
        <v>2094</v>
      </c>
      <c r="AD901" s="83" t="s">
        <v>1494</v>
      </c>
    </row>
    <row r="902" spans="28:30" x14ac:dyDescent="0.3">
      <c r="AB902" s="21" t="s">
        <v>2096</v>
      </c>
      <c r="AD902" s="83" t="s">
        <v>1496</v>
      </c>
    </row>
    <row r="903" spans="28:30" x14ac:dyDescent="0.3">
      <c r="AB903" s="21" t="s">
        <v>2098</v>
      </c>
      <c r="AD903" s="83" t="s">
        <v>1498</v>
      </c>
    </row>
    <row r="904" spans="28:30" x14ac:dyDescent="0.3">
      <c r="AB904" s="21" t="s">
        <v>2100</v>
      </c>
      <c r="AD904" s="83" t="s">
        <v>1500</v>
      </c>
    </row>
    <row r="905" spans="28:30" x14ac:dyDescent="0.3">
      <c r="AB905" s="21" t="s">
        <v>2102</v>
      </c>
      <c r="AD905" s="83" t="s">
        <v>1502</v>
      </c>
    </row>
    <row r="906" spans="28:30" x14ac:dyDescent="0.3">
      <c r="AB906" s="21" t="s">
        <v>2104</v>
      </c>
      <c r="AD906" s="83" t="s">
        <v>1504</v>
      </c>
    </row>
    <row r="907" spans="28:30" x14ac:dyDescent="0.3">
      <c r="AB907" s="21" t="s">
        <v>2106</v>
      </c>
      <c r="AD907" s="97" t="s">
        <v>7016</v>
      </c>
    </row>
    <row r="908" spans="28:30" x14ac:dyDescent="0.3">
      <c r="AB908" s="21" t="s">
        <v>2107</v>
      </c>
      <c r="AD908" s="83" t="s">
        <v>7017</v>
      </c>
    </row>
    <row r="909" spans="28:30" x14ac:dyDescent="0.3">
      <c r="AB909" s="21" t="s">
        <v>2109</v>
      </c>
      <c r="AD909" s="83" t="s">
        <v>1506</v>
      </c>
    </row>
    <row r="910" spans="28:30" x14ac:dyDescent="0.3">
      <c r="AB910" s="21" t="s">
        <v>2111</v>
      </c>
      <c r="AD910" s="83" t="s">
        <v>1508</v>
      </c>
    </row>
    <row r="911" spans="28:30" x14ac:dyDescent="0.3">
      <c r="AB911" s="21" t="s">
        <v>2113</v>
      </c>
      <c r="AD911" s="83" t="s">
        <v>1510</v>
      </c>
    </row>
    <row r="912" spans="28:30" x14ac:dyDescent="0.3">
      <c r="AB912" s="21" t="s">
        <v>2114</v>
      </c>
      <c r="AD912" s="83" t="s">
        <v>1512</v>
      </c>
    </row>
    <row r="913" spans="28:30" x14ac:dyDescent="0.3">
      <c r="AB913" s="21" t="s">
        <v>2115</v>
      </c>
      <c r="AD913" s="83" t="s">
        <v>1514</v>
      </c>
    </row>
    <row r="914" spans="28:30" x14ac:dyDescent="0.3">
      <c r="AB914" s="21" t="s">
        <v>2116</v>
      </c>
      <c r="AD914" s="83" t="s">
        <v>1516</v>
      </c>
    </row>
    <row r="915" spans="28:30" x14ac:dyDescent="0.3">
      <c r="AB915" s="21" t="s">
        <v>2117</v>
      </c>
      <c r="AD915" s="83" t="s">
        <v>1518</v>
      </c>
    </row>
    <row r="916" spans="28:30" x14ac:dyDescent="0.3">
      <c r="AB916" s="21" t="s">
        <v>2118</v>
      </c>
      <c r="AD916" s="83" t="s">
        <v>1520</v>
      </c>
    </row>
    <row r="917" spans="28:30" x14ac:dyDescent="0.3">
      <c r="AB917" s="21" t="s">
        <v>2119</v>
      </c>
      <c r="AD917" s="83" t="s">
        <v>1522</v>
      </c>
    </row>
    <row r="918" spans="28:30" x14ac:dyDescent="0.3">
      <c r="AB918" s="21" t="s">
        <v>2120</v>
      </c>
      <c r="AD918" s="83" t="s">
        <v>1524</v>
      </c>
    </row>
    <row r="919" spans="28:30" x14ac:dyDescent="0.3">
      <c r="AB919" s="21" t="s">
        <v>2122</v>
      </c>
      <c r="AD919" s="83" t="s">
        <v>6272</v>
      </c>
    </row>
    <row r="920" spans="28:30" x14ac:dyDescent="0.3">
      <c r="AB920" s="21" t="s">
        <v>2124</v>
      </c>
      <c r="AD920" s="83" t="s">
        <v>1526</v>
      </c>
    </row>
    <row r="921" spans="28:30" x14ac:dyDescent="0.3">
      <c r="AB921" s="21" t="s">
        <v>2126</v>
      </c>
      <c r="AD921" s="83" t="s">
        <v>7018</v>
      </c>
    </row>
    <row r="922" spans="28:30" x14ac:dyDescent="0.3">
      <c r="AB922" s="21" t="s">
        <v>2128</v>
      </c>
      <c r="AD922" s="83" t="s">
        <v>1529</v>
      </c>
    </row>
    <row r="923" spans="28:30" x14ac:dyDescent="0.3">
      <c r="AB923" s="21" t="s">
        <v>2130</v>
      </c>
      <c r="AD923" s="83" t="s">
        <v>1531</v>
      </c>
    </row>
    <row r="924" spans="28:30" x14ac:dyDescent="0.3">
      <c r="AB924" s="21" t="s">
        <v>2132</v>
      </c>
      <c r="AD924" s="83" t="s">
        <v>6273</v>
      </c>
    </row>
    <row r="925" spans="28:30" x14ac:dyDescent="0.3">
      <c r="AB925" s="21" t="s">
        <v>2134</v>
      </c>
      <c r="AD925" s="83" t="s">
        <v>1533</v>
      </c>
    </row>
    <row r="926" spans="28:30" x14ac:dyDescent="0.3">
      <c r="AB926" s="21" t="s">
        <v>2136</v>
      </c>
      <c r="AD926" s="83" t="s">
        <v>1535</v>
      </c>
    </row>
    <row r="927" spans="28:30" x14ac:dyDescent="0.3">
      <c r="AB927" s="21" t="s">
        <v>2138</v>
      </c>
      <c r="AD927" s="83" t="s">
        <v>7178</v>
      </c>
    </row>
    <row r="928" spans="28:30" x14ac:dyDescent="0.3">
      <c r="AB928" s="21" t="s">
        <v>2140</v>
      </c>
      <c r="AD928" s="83" t="s">
        <v>1538</v>
      </c>
    </row>
    <row r="929" spans="28:30" x14ac:dyDescent="0.3">
      <c r="AB929" s="21" t="s">
        <v>2142</v>
      </c>
      <c r="AD929" s="83" t="s">
        <v>1540</v>
      </c>
    </row>
    <row r="930" spans="28:30" x14ac:dyDescent="0.3">
      <c r="AB930" s="21" t="s">
        <v>2143</v>
      </c>
      <c r="AD930" s="83" t="s">
        <v>1542</v>
      </c>
    </row>
    <row r="931" spans="28:30" x14ac:dyDescent="0.3">
      <c r="AB931" s="21" t="s">
        <v>2144</v>
      </c>
      <c r="AD931" s="83" t="s">
        <v>1544</v>
      </c>
    </row>
    <row r="932" spans="28:30" x14ac:dyDescent="0.3">
      <c r="AB932" s="21" t="s">
        <v>2145</v>
      </c>
      <c r="AD932" s="83" t="s">
        <v>1546</v>
      </c>
    </row>
    <row r="933" spans="28:30" x14ac:dyDescent="0.3">
      <c r="AB933" s="21" t="s">
        <v>2146</v>
      </c>
      <c r="AD933" s="83" t="s">
        <v>6274</v>
      </c>
    </row>
    <row r="934" spans="28:30" x14ac:dyDescent="0.3">
      <c r="AB934" s="21" t="s">
        <v>2147</v>
      </c>
      <c r="AD934" s="83" t="s">
        <v>1548</v>
      </c>
    </row>
    <row r="935" spans="28:30" x14ac:dyDescent="0.3">
      <c r="AB935" s="21" t="s">
        <v>2148</v>
      </c>
      <c r="AD935" s="83" t="s">
        <v>1550</v>
      </c>
    </row>
    <row r="936" spans="28:30" x14ac:dyDescent="0.3">
      <c r="AB936" s="21" t="s">
        <v>2149</v>
      </c>
      <c r="AD936" s="83" t="s">
        <v>1552</v>
      </c>
    </row>
    <row r="937" spans="28:30" x14ac:dyDescent="0.3">
      <c r="AB937" s="21" t="s">
        <v>2150</v>
      </c>
      <c r="AD937" s="83" t="s">
        <v>1554</v>
      </c>
    </row>
    <row r="938" spans="28:30" x14ac:dyDescent="0.3">
      <c r="AB938" s="21" t="s">
        <v>2151</v>
      </c>
      <c r="AD938" s="83" t="s">
        <v>1556</v>
      </c>
    </row>
    <row r="939" spans="28:30" x14ac:dyDescent="0.3">
      <c r="AB939" s="21" t="s">
        <v>2153</v>
      </c>
      <c r="AD939" s="83" t="s">
        <v>1558</v>
      </c>
    </row>
    <row r="940" spans="28:30" x14ac:dyDescent="0.3">
      <c r="AB940" s="21" t="s">
        <v>2154</v>
      </c>
      <c r="AD940" s="83" t="s">
        <v>1560</v>
      </c>
    </row>
    <row r="941" spans="28:30" x14ac:dyDescent="0.3">
      <c r="AB941" s="21" t="s">
        <v>2155</v>
      </c>
      <c r="AD941" s="83" t="s">
        <v>1562</v>
      </c>
    </row>
    <row r="942" spans="28:30" x14ac:dyDescent="0.3">
      <c r="AB942" s="21" t="s">
        <v>2156</v>
      </c>
      <c r="AD942" s="83" t="s">
        <v>1564</v>
      </c>
    </row>
    <row r="943" spans="28:30" x14ac:dyDescent="0.3">
      <c r="AB943" s="21" t="s">
        <v>2157</v>
      </c>
      <c r="AD943" s="83" t="s">
        <v>1566</v>
      </c>
    </row>
    <row r="944" spans="28:30" x14ac:dyDescent="0.3">
      <c r="AB944" s="21" t="s">
        <v>2159</v>
      </c>
      <c r="AD944" s="84" t="s">
        <v>6604</v>
      </c>
    </row>
    <row r="945" spans="28:30" x14ac:dyDescent="0.3">
      <c r="AB945" s="21" t="s">
        <v>2161</v>
      </c>
      <c r="AD945" s="83" t="s">
        <v>1568</v>
      </c>
    </row>
    <row r="946" spans="28:30" x14ac:dyDescent="0.3">
      <c r="AB946" s="21" t="s">
        <v>2163</v>
      </c>
      <c r="AD946" s="83" t="s">
        <v>7019</v>
      </c>
    </row>
    <row r="947" spans="28:30" x14ac:dyDescent="0.3">
      <c r="AB947" s="21" t="s">
        <v>2165</v>
      </c>
      <c r="AD947" s="84" t="s">
        <v>6605</v>
      </c>
    </row>
    <row r="948" spans="28:30" x14ac:dyDescent="0.3">
      <c r="AB948" s="21" t="s">
        <v>2167</v>
      </c>
      <c r="AD948" s="83" t="s">
        <v>1571</v>
      </c>
    </row>
    <row r="949" spans="28:30" x14ac:dyDescent="0.3">
      <c r="AB949" s="21" t="s">
        <v>2168</v>
      </c>
      <c r="AD949" s="83" t="s">
        <v>1573</v>
      </c>
    </row>
    <row r="950" spans="28:30" x14ac:dyDescent="0.3">
      <c r="AB950" s="21" t="s">
        <v>2170</v>
      </c>
      <c r="AD950" s="83" t="s">
        <v>1575</v>
      </c>
    </row>
    <row r="951" spans="28:30" x14ac:dyDescent="0.3">
      <c r="AB951" s="21" t="s">
        <v>2171</v>
      </c>
      <c r="AD951" s="83" t="s">
        <v>1577</v>
      </c>
    </row>
    <row r="952" spans="28:30" x14ac:dyDescent="0.3">
      <c r="AB952" s="21" t="s">
        <v>2173</v>
      </c>
      <c r="AD952" s="84" t="s">
        <v>6606</v>
      </c>
    </row>
    <row r="953" spans="28:30" x14ac:dyDescent="0.3">
      <c r="AB953" s="21" t="s">
        <v>2175</v>
      </c>
      <c r="AD953" s="97" t="s">
        <v>7020</v>
      </c>
    </row>
    <row r="954" spans="28:30" x14ac:dyDescent="0.3">
      <c r="AB954" s="21" t="s">
        <v>2177</v>
      </c>
      <c r="AD954" s="84" t="s">
        <v>6607</v>
      </c>
    </row>
    <row r="955" spans="28:30" x14ac:dyDescent="0.3">
      <c r="AB955" s="21" t="s">
        <v>2179</v>
      </c>
      <c r="AD955" s="84" t="s">
        <v>6608</v>
      </c>
    </row>
    <row r="956" spans="28:30" x14ac:dyDescent="0.3">
      <c r="AB956" s="21" t="s">
        <v>2181</v>
      </c>
      <c r="AD956" s="83" t="s">
        <v>1579</v>
      </c>
    </row>
    <row r="957" spans="28:30" x14ac:dyDescent="0.3">
      <c r="AB957" s="21" t="s">
        <v>2183</v>
      </c>
      <c r="AD957" s="83" t="s">
        <v>1581</v>
      </c>
    </row>
    <row r="958" spans="28:30" x14ac:dyDescent="0.3">
      <c r="AB958" s="21" t="s">
        <v>2185</v>
      </c>
      <c r="AD958" s="83" t="s">
        <v>1583</v>
      </c>
    </row>
    <row r="959" spans="28:30" x14ac:dyDescent="0.3">
      <c r="AB959" s="21" t="s">
        <v>2187</v>
      </c>
      <c r="AD959" s="83" t="s">
        <v>1585</v>
      </c>
    </row>
    <row r="960" spans="28:30" x14ac:dyDescent="0.3">
      <c r="AB960" s="21" t="s">
        <v>2189</v>
      </c>
      <c r="AD960" s="83" t="s">
        <v>1587</v>
      </c>
    </row>
    <row r="961" spans="28:30" x14ac:dyDescent="0.3">
      <c r="AB961" s="21" t="s">
        <v>2191</v>
      </c>
      <c r="AD961" s="83" t="s">
        <v>1589</v>
      </c>
    </row>
    <row r="962" spans="28:30" x14ac:dyDescent="0.3">
      <c r="AB962" s="21" t="s">
        <v>2192</v>
      </c>
      <c r="AD962" s="83" t="s">
        <v>1591</v>
      </c>
    </row>
    <row r="963" spans="28:30" x14ac:dyDescent="0.3">
      <c r="AB963" s="21" t="s">
        <v>2193</v>
      </c>
      <c r="AD963" s="84" t="s">
        <v>6609</v>
      </c>
    </row>
    <row r="964" spans="28:30" x14ac:dyDescent="0.3">
      <c r="AB964" s="21" t="s">
        <v>2194</v>
      </c>
      <c r="AD964" s="83" t="s">
        <v>1593</v>
      </c>
    </row>
    <row r="965" spans="28:30" x14ac:dyDescent="0.3">
      <c r="AB965" s="21" t="s">
        <v>2195</v>
      </c>
      <c r="AD965" s="83" t="s">
        <v>1595</v>
      </c>
    </row>
    <row r="966" spans="28:30" x14ac:dyDescent="0.3">
      <c r="AB966" s="21" t="s">
        <v>2196</v>
      </c>
      <c r="AD966" s="83" t="s">
        <v>1597</v>
      </c>
    </row>
    <row r="967" spans="28:30" x14ac:dyDescent="0.3">
      <c r="AB967" s="21" t="s">
        <v>2197</v>
      </c>
      <c r="AD967" s="97" t="s">
        <v>6610</v>
      </c>
    </row>
    <row r="968" spans="28:30" x14ac:dyDescent="0.3">
      <c r="AB968" s="21" t="s">
        <v>2198</v>
      </c>
      <c r="AD968" s="83" t="s">
        <v>6275</v>
      </c>
    </row>
    <row r="969" spans="28:30" x14ac:dyDescent="0.3">
      <c r="AB969" s="21" t="s">
        <v>2199</v>
      </c>
      <c r="AD969" s="83" t="s">
        <v>1599</v>
      </c>
    </row>
    <row r="970" spans="28:30" x14ac:dyDescent="0.3">
      <c r="AB970" s="21" t="s">
        <v>2200</v>
      </c>
      <c r="AD970" s="97" t="s">
        <v>7021</v>
      </c>
    </row>
    <row r="971" spans="28:30" x14ac:dyDescent="0.3">
      <c r="AB971" s="21" t="s">
        <v>2201</v>
      </c>
      <c r="AD971" s="83" t="s">
        <v>7115</v>
      </c>
    </row>
    <row r="972" spans="28:30" x14ac:dyDescent="0.3">
      <c r="AB972" s="21" t="s">
        <v>2202</v>
      </c>
      <c r="AD972" s="83" t="s">
        <v>6391</v>
      </c>
    </row>
    <row r="973" spans="28:30" x14ac:dyDescent="0.3">
      <c r="AB973" s="21" t="s">
        <v>2203</v>
      </c>
      <c r="AD973" s="97" t="s">
        <v>6611</v>
      </c>
    </row>
    <row r="974" spans="28:30" x14ac:dyDescent="0.3">
      <c r="AB974" s="21" t="s">
        <v>2204</v>
      </c>
      <c r="AD974" s="83" t="s">
        <v>1603</v>
      </c>
    </row>
    <row r="975" spans="28:30" x14ac:dyDescent="0.3">
      <c r="AB975" s="21" t="s">
        <v>2205</v>
      </c>
      <c r="AD975" s="83" t="s">
        <v>6392</v>
      </c>
    </row>
    <row r="976" spans="28:30" x14ac:dyDescent="0.3">
      <c r="AB976" s="21" t="s">
        <v>2206</v>
      </c>
      <c r="AD976" s="83" t="s">
        <v>6276</v>
      </c>
    </row>
    <row r="977" spans="28:30" x14ac:dyDescent="0.3">
      <c r="AB977" s="21" t="s">
        <v>2207</v>
      </c>
      <c r="AD977" s="83" t="s">
        <v>1605</v>
      </c>
    </row>
    <row r="978" spans="28:30" x14ac:dyDescent="0.3">
      <c r="AB978" s="21" t="s">
        <v>2209</v>
      </c>
      <c r="AD978" s="83" t="s">
        <v>1607</v>
      </c>
    </row>
    <row r="979" spans="28:30" x14ac:dyDescent="0.3">
      <c r="AB979" s="21" t="s">
        <v>2211</v>
      </c>
      <c r="AD979" s="84" t="s">
        <v>6612</v>
      </c>
    </row>
    <row r="980" spans="28:30" x14ac:dyDescent="0.3">
      <c r="AB980" s="21" t="s">
        <v>2213</v>
      </c>
      <c r="AD980" s="84" t="s">
        <v>6613</v>
      </c>
    </row>
    <row r="981" spans="28:30" x14ac:dyDescent="0.3">
      <c r="AB981" s="21" t="s">
        <v>2215</v>
      </c>
      <c r="AD981" s="83" t="s">
        <v>1609</v>
      </c>
    </row>
    <row r="982" spans="28:30" x14ac:dyDescent="0.3">
      <c r="AB982" s="21" t="s">
        <v>2217</v>
      </c>
      <c r="AD982" s="83" t="s">
        <v>1611</v>
      </c>
    </row>
    <row r="983" spans="28:30" x14ac:dyDescent="0.3">
      <c r="AB983" s="21" t="s">
        <v>2219</v>
      </c>
      <c r="AD983" s="83" t="s">
        <v>1613</v>
      </c>
    </row>
    <row r="984" spans="28:30" x14ac:dyDescent="0.3">
      <c r="AB984" s="21" t="s">
        <v>2221</v>
      </c>
      <c r="AD984" s="83" t="s">
        <v>1615</v>
      </c>
    </row>
    <row r="985" spans="28:30" x14ac:dyDescent="0.3">
      <c r="AB985" s="21" t="s">
        <v>2223</v>
      </c>
      <c r="AD985" s="83" t="s">
        <v>7169</v>
      </c>
    </row>
    <row r="986" spans="28:30" x14ac:dyDescent="0.3">
      <c r="AB986" s="21" t="s">
        <v>2225</v>
      </c>
      <c r="AD986" s="83" t="s">
        <v>7128</v>
      </c>
    </row>
    <row r="987" spans="28:30" x14ac:dyDescent="0.3">
      <c r="AB987" s="21" t="s">
        <v>2227</v>
      </c>
      <c r="AD987" s="83" t="s">
        <v>1619</v>
      </c>
    </row>
    <row r="988" spans="28:30" x14ac:dyDescent="0.3">
      <c r="AB988" s="21" t="s">
        <v>2229</v>
      </c>
      <c r="AD988" s="83" t="s">
        <v>1621</v>
      </c>
    </row>
    <row r="989" spans="28:30" x14ac:dyDescent="0.3">
      <c r="AB989" s="21" t="s">
        <v>2231</v>
      </c>
      <c r="AD989" s="83" t="s">
        <v>1623</v>
      </c>
    </row>
    <row r="990" spans="28:30" x14ac:dyDescent="0.3">
      <c r="AB990" s="21" t="s">
        <v>2233</v>
      </c>
      <c r="AD990" s="83" t="s">
        <v>6277</v>
      </c>
    </row>
    <row r="991" spans="28:30" x14ac:dyDescent="0.3">
      <c r="AB991" s="21" t="s">
        <v>2235</v>
      </c>
      <c r="AD991" s="97" t="s">
        <v>7022</v>
      </c>
    </row>
    <row r="992" spans="28:30" x14ac:dyDescent="0.3">
      <c r="AB992" s="21" t="s">
        <v>2237</v>
      </c>
      <c r="AD992" s="83" t="s">
        <v>1625</v>
      </c>
    </row>
    <row r="993" spans="28:30" x14ac:dyDescent="0.3">
      <c r="AB993" s="21" t="s">
        <v>2239</v>
      </c>
      <c r="AD993" s="83" t="s">
        <v>1627</v>
      </c>
    </row>
    <row r="994" spans="28:30" x14ac:dyDescent="0.3">
      <c r="AB994" s="21" t="s">
        <v>2241</v>
      </c>
      <c r="AD994" s="83" t="s">
        <v>1629</v>
      </c>
    </row>
    <row r="995" spans="28:30" x14ac:dyDescent="0.3">
      <c r="AB995" s="21" t="s">
        <v>2243</v>
      </c>
      <c r="AD995" s="83" t="s">
        <v>6278</v>
      </c>
    </row>
    <row r="996" spans="28:30" x14ac:dyDescent="0.3">
      <c r="AB996" s="21" t="s">
        <v>2245</v>
      </c>
      <c r="AD996" s="83" t="s">
        <v>1631</v>
      </c>
    </row>
    <row r="997" spans="28:30" x14ac:dyDescent="0.3">
      <c r="AB997" s="21" t="s">
        <v>2247</v>
      </c>
      <c r="AD997" s="97" t="s">
        <v>7023</v>
      </c>
    </row>
    <row r="998" spans="28:30" x14ac:dyDescent="0.3">
      <c r="AB998" s="21" t="s">
        <v>2249</v>
      </c>
      <c r="AD998" s="83" t="s">
        <v>6279</v>
      </c>
    </row>
    <row r="999" spans="28:30" x14ac:dyDescent="0.3">
      <c r="AB999" s="21" t="s">
        <v>2251</v>
      </c>
      <c r="AD999" s="83" t="s">
        <v>1633</v>
      </c>
    </row>
    <row r="1000" spans="28:30" x14ac:dyDescent="0.3">
      <c r="AB1000" s="21" t="s">
        <v>2253</v>
      </c>
      <c r="AD1000" s="83" t="s">
        <v>1635</v>
      </c>
    </row>
    <row r="1001" spans="28:30" x14ac:dyDescent="0.3">
      <c r="AB1001" s="21" t="s">
        <v>2255</v>
      </c>
      <c r="AD1001" s="83" t="s">
        <v>6280</v>
      </c>
    </row>
    <row r="1002" spans="28:30" x14ac:dyDescent="0.3">
      <c r="AB1002" s="21" t="s">
        <v>2257</v>
      </c>
      <c r="AD1002" s="83" t="s">
        <v>1637</v>
      </c>
    </row>
    <row r="1003" spans="28:30" x14ac:dyDescent="0.3">
      <c r="AB1003" s="21" t="s">
        <v>2258</v>
      </c>
      <c r="AD1003" s="83" t="s">
        <v>1639</v>
      </c>
    </row>
    <row r="1004" spans="28:30" x14ac:dyDescent="0.3">
      <c r="AB1004" s="21" t="s">
        <v>2260</v>
      </c>
      <c r="AD1004" s="83" t="s">
        <v>1641</v>
      </c>
    </row>
    <row r="1005" spans="28:30" x14ac:dyDescent="0.3">
      <c r="AB1005" s="21" t="s">
        <v>2261</v>
      </c>
      <c r="AD1005" s="83" t="s">
        <v>6281</v>
      </c>
    </row>
    <row r="1006" spans="28:30" x14ac:dyDescent="0.3">
      <c r="AB1006" s="21" t="s">
        <v>2263</v>
      </c>
      <c r="AD1006" s="83" t="s">
        <v>6282</v>
      </c>
    </row>
    <row r="1007" spans="28:30" x14ac:dyDescent="0.3">
      <c r="AB1007" s="21" t="s">
        <v>2265</v>
      </c>
      <c r="AD1007" s="83" t="s">
        <v>1643</v>
      </c>
    </row>
    <row r="1008" spans="28:30" x14ac:dyDescent="0.3">
      <c r="AB1008" s="21" t="s">
        <v>2267</v>
      </c>
      <c r="AD1008" s="83" t="s">
        <v>1645</v>
      </c>
    </row>
    <row r="1009" spans="28:30" x14ac:dyDescent="0.3">
      <c r="AB1009" s="21" t="s">
        <v>2269</v>
      </c>
      <c r="AD1009" s="83" t="s">
        <v>1647</v>
      </c>
    </row>
    <row r="1010" spans="28:30" x14ac:dyDescent="0.3">
      <c r="AB1010" s="21" t="s">
        <v>2271</v>
      </c>
      <c r="AD1010" s="83" t="s">
        <v>6283</v>
      </c>
    </row>
    <row r="1011" spans="28:30" x14ac:dyDescent="0.3">
      <c r="AB1011" s="21" t="s">
        <v>2273</v>
      </c>
      <c r="AD1011" s="83" t="s">
        <v>1649</v>
      </c>
    </row>
    <row r="1012" spans="28:30" x14ac:dyDescent="0.3">
      <c r="AB1012" s="21" t="s">
        <v>2275</v>
      </c>
      <c r="AD1012" s="84" t="s">
        <v>6614</v>
      </c>
    </row>
    <row r="1013" spans="28:30" x14ac:dyDescent="0.3">
      <c r="AB1013" s="21" t="s">
        <v>2277</v>
      </c>
      <c r="AD1013" s="83" t="s">
        <v>1651</v>
      </c>
    </row>
    <row r="1014" spans="28:30" x14ac:dyDescent="0.3">
      <c r="AB1014" s="21" t="s">
        <v>2279</v>
      </c>
      <c r="AD1014" s="83" t="s">
        <v>1653</v>
      </c>
    </row>
    <row r="1015" spans="28:30" x14ac:dyDescent="0.3">
      <c r="AB1015" s="21" t="s">
        <v>2280</v>
      </c>
      <c r="AD1015" s="83" t="s">
        <v>1655</v>
      </c>
    </row>
    <row r="1016" spans="28:30" x14ac:dyDescent="0.3">
      <c r="AB1016" s="21" t="s">
        <v>2282</v>
      </c>
      <c r="AD1016" s="83" t="s">
        <v>1657</v>
      </c>
    </row>
    <row r="1017" spans="28:30" x14ac:dyDescent="0.3">
      <c r="AB1017" s="21" t="s">
        <v>2284</v>
      </c>
      <c r="AD1017" s="83" t="s">
        <v>1659</v>
      </c>
    </row>
    <row r="1018" spans="28:30" x14ac:dyDescent="0.3">
      <c r="AB1018" s="21" t="s">
        <v>2286</v>
      </c>
      <c r="AD1018" s="84" t="s">
        <v>6615</v>
      </c>
    </row>
    <row r="1019" spans="28:30" x14ac:dyDescent="0.3">
      <c r="AB1019" s="21" t="s">
        <v>2288</v>
      </c>
      <c r="AD1019" s="83" t="s">
        <v>1662</v>
      </c>
    </row>
    <row r="1020" spans="28:30" x14ac:dyDescent="0.3">
      <c r="AB1020" s="21" t="s">
        <v>2290</v>
      </c>
      <c r="AD1020" s="83" t="s">
        <v>1664</v>
      </c>
    </row>
    <row r="1021" spans="28:30" x14ac:dyDescent="0.3">
      <c r="AB1021" s="21" t="s">
        <v>2292</v>
      </c>
      <c r="AD1021" s="83" t="s">
        <v>1666</v>
      </c>
    </row>
    <row r="1022" spans="28:30" x14ac:dyDescent="0.3">
      <c r="AB1022" s="21" t="s">
        <v>2294</v>
      </c>
      <c r="AD1022" s="83" t="s">
        <v>1668</v>
      </c>
    </row>
    <row r="1023" spans="28:30" x14ac:dyDescent="0.3">
      <c r="AB1023" s="21" t="s">
        <v>2296</v>
      </c>
      <c r="AD1023" s="83" t="s">
        <v>7114</v>
      </c>
    </row>
    <row r="1024" spans="28:30" x14ac:dyDescent="0.3">
      <c r="AB1024" s="21" t="s">
        <v>2298</v>
      </c>
      <c r="AD1024" s="83" t="s">
        <v>1671</v>
      </c>
    </row>
    <row r="1025" spans="28:30" x14ac:dyDescent="0.3">
      <c r="AB1025" s="21" t="s">
        <v>2300</v>
      </c>
      <c r="AD1025" s="83" t="s">
        <v>6284</v>
      </c>
    </row>
    <row r="1026" spans="28:30" x14ac:dyDescent="0.3">
      <c r="AB1026" s="21" t="s">
        <v>2302</v>
      </c>
      <c r="AD1026" s="83" t="s">
        <v>1673</v>
      </c>
    </row>
    <row r="1027" spans="28:30" x14ac:dyDescent="0.3">
      <c r="AB1027" s="21" t="s">
        <v>2303</v>
      </c>
      <c r="AD1027" s="83" t="s">
        <v>6285</v>
      </c>
    </row>
    <row r="1028" spans="28:30" x14ac:dyDescent="0.3">
      <c r="AB1028" s="21" t="s">
        <v>2305</v>
      </c>
      <c r="AD1028" s="83" t="s">
        <v>1675</v>
      </c>
    </row>
    <row r="1029" spans="28:30" x14ac:dyDescent="0.3">
      <c r="AB1029" s="21" t="s">
        <v>2307</v>
      </c>
      <c r="AD1029" s="83" t="s">
        <v>7024</v>
      </c>
    </row>
    <row r="1030" spans="28:30" x14ac:dyDescent="0.3">
      <c r="AB1030" s="21" t="s">
        <v>2309</v>
      </c>
      <c r="AD1030" s="83" t="s">
        <v>1678</v>
      </c>
    </row>
    <row r="1031" spans="28:30" x14ac:dyDescent="0.3">
      <c r="AB1031" s="21" t="s">
        <v>2311</v>
      </c>
      <c r="AD1031" s="83" t="s">
        <v>1680</v>
      </c>
    </row>
    <row r="1032" spans="28:30" x14ac:dyDescent="0.3">
      <c r="AB1032" s="21" t="s">
        <v>2313</v>
      </c>
      <c r="AD1032" s="83" t="s">
        <v>1682</v>
      </c>
    </row>
    <row r="1033" spans="28:30" x14ac:dyDescent="0.3">
      <c r="AB1033" s="21" t="s">
        <v>2314</v>
      </c>
      <c r="AD1033" s="97" t="s">
        <v>7025</v>
      </c>
    </row>
    <row r="1034" spans="28:30" x14ac:dyDescent="0.3">
      <c r="AB1034" s="21" t="s">
        <v>2315</v>
      </c>
      <c r="AD1034" s="83" t="s">
        <v>1686</v>
      </c>
    </row>
    <row r="1035" spans="28:30" x14ac:dyDescent="0.3">
      <c r="AB1035" s="21" t="s">
        <v>2317</v>
      </c>
      <c r="AD1035" s="83" t="s">
        <v>1688</v>
      </c>
    </row>
    <row r="1036" spans="28:30" x14ac:dyDescent="0.3">
      <c r="AB1036" s="21" t="s">
        <v>2319</v>
      </c>
      <c r="AD1036" s="83" t="s">
        <v>1690</v>
      </c>
    </row>
    <row r="1037" spans="28:30" x14ac:dyDescent="0.3">
      <c r="AB1037" s="21" t="s">
        <v>2321</v>
      </c>
      <c r="AD1037" s="83" t="s">
        <v>1692</v>
      </c>
    </row>
    <row r="1038" spans="28:30" x14ac:dyDescent="0.3">
      <c r="AB1038" s="21" t="s">
        <v>2323</v>
      </c>
      <c r="AD1038" s="83" t="s">
        <v>1694</v>
      </c>
    </row>
    <row r="1039" spans="28:30" x14ac:dyDescent="0.3">
      <c r="AB1039" s="21" t="s">
        <v>2325</v>
      </c>
      <c r="AD1039" s="83" t="s">
        <v>1696</v>
      </c>
    </row>
    <row r="1040" spans="28:30" x14ac:dyDescent="0.3">
      <c r="AB1040" s="21" t="s">
        <v>2327</v>
      </c>
      <c r="AD1040" s="83" t="s">
        <v>6286</v>
      </c>
    </row>
    <row r="1041" spans="28:30" x14ac:dyDescent="0.3">
      <c r="AB1041" s="21" t="s">
        <v>2329</v>
      </c>
      <c r="AD1041" s="83" t="s">
        <v>6287</v>
      </c>
    </row>
    <row r="1042" spans="28:30" x14ac:dyDescent="0.3">
      <c r="AB1042" s="21" t="s">
        <v>2331</v>
      </c>
      <c r="AD1042" s="83" t="s">
        <v>1698</v>
      </c>
    </row>
    <row r="1043" spans="28:30" x14ac:dyDescent="0.3">
      <c r="AB1043" s="21" t="s">
        <v>2333</v>
      </c>
      <c r="AD1043" s="83" t="s">
        <v>1700</v>
      </c>
    </row>
    <row r="1044" spans="28:30" x14ac:dyDescent="0.3">
      <c r="AB1044" s="21" t="s">
        <v>2335</v>
      </c>
      <c r="AD1044" s="84" t="s">
        <v>6616</v>
      </c>
    </row>
    <row r="1045" spans="28:30" x14ac:dyDescent="0.3">
      <c r="AB1045" s="21" t="s">
        <v>2337</v>
      </c>
      <c r="AD1045" s="83" t="s">
        <v>1702</v>
      </c>
    </row>
    <row r="1046" spans="28:30" x14ac:dyDescent="0.3">
      <c r="AB1046" s="21" t="s">
        <v>2339</v>
      </c>
      <c r="AD1046" s="83" t="s">
        <v>1704</v>
      </c>
    </row>
    <row r="1047" spans="28:30" x14ac:dyDescent="0.3">
      <c r="AB1047" s="21" t="s">
        <v>2341</v>
      </c>
      <c r="AD1047" s="83" t="s">
        <v>1706</v>
      </c>
    </row>
    <row r="1048" spans="28:30" x14ac:dyDescent="0.3">
      <c r="AB1048" s="21" t="s">
        <v>2343</v>
      </c>
      <c r="AD1048" s="83" t="s">
        <v>1708</v>
      </c>
    </row>
    <row r="1049" spans="28:30" x14ac:dyDescent="0.3">
      <c r="AB1049" s="21" t="s">
        <v>2345</v>
      </c>
      <c r="AD1049" s="83" t="s">
        <v>1710</v>
      </c>
    </row>
    <row r="1050" spans="28:30" x14ac:dyDescent="0.3">
      <c r="AB1050" s="21" t="s">
        <v>2347</v>
      </c>
      <c r="AD1050" s="83" t="s">
        <v>1712</v>
      </c>
    </row>
    <row r="1051" spans="28:30" x14ac:dyDescent="0.3">
      <c r="AB1051" s="21" t="s">
        <v>2349</v>
      </c>
      <c r="AD1051" s="83" t="s">
        <v>1714</v>
      </c>
    </row>
    <row r="1052" spans="28:30" x14ac:dyDescent="0.3">
      <c r="AB1052" s="21" t="s">
        <v>2351</v>
      </c>
      <c r="AD1052" s="83" t="s">
        <v>1716</v>
      </c>
    </row>
    <row r="1053" spans="28:30" x14ac:dyDescent="0.3">
      <c r="AB1053" s="21" t="s">
        <v>2352</v>
      </c>
      <c r="AD1053" s="83" t="s">
        <v>1718</v>
      </c>
    </row>
    <row r="1054" spans="28:30" x14ac:dyDescent="0.3">
      <c r="AB1054" s="21" t="s">
        <v>2353</v>
      </c>
      <c r="AD1054" s="83" t="s">
        <v>6288</v>
      </c>
    </row>
    <row r="1055" spans="28:30" x14ac:dyDescent="0.3">
      <c r="AB1055" s="21" t="s">
        <v>2354</v>
      </c>
      <c r="AD1055" s="83" t="s">
        <v>1720</v>
      </c>
    </row>
    <row r="1056" spans="28:30" x14ac:dyDescent="0.3">
      <c r="AB1056" s="21" t="s">
        <v>2356</v>
      </c>
      <c r="AD1056" s="83" t="s">
        <v>1722</v>
      </c>
    </row>
    <row r="1057" spans="28:30" x14ac:dyDescent="0.3">
      <c r="AB1057" s="21" t="s">
        <v>2358</v>
      </c>
      <c r="AD1057" s="83" t="s">
        <v>1724</v>
      </c>
    </row>
    <row r="1058" spans="28:30" x14ac:dyDescent="0.3">
      <c r="AB1058" s="21" t="s">
        <v>2360</v>
      </c>
      <c r="AD1058" s="83" t="s">
        <v>1726</v>
      </c>
    </row>
    <row r="1059" spans="28:30" x14ac:dyDescent="0.3">
      <c r="AB1059" s="21" t="s">
        <v>2361</v>
      </c>
      <c r="AD1059" s="83" t="s">
        <v>7119</v>
      </c>
    </row>
    <row r="1060" spans="28:30" x14ac:dyDescent="0.3">
      <c r="AB1060" s="21" t="s">
        <v>2362</v>
      </c>
      <c r="AD1060" s="83" t="s">
        <v>7117</v>
      </c>
    </row>
    <row r="1061" spans="28:30" x14ac:dyDescent="0.3">
      <c r="AB1061" s="21" t="s">
        <v>2363</v>
      </c>
      <c r="AD1061" s="83" t="s">
        <v>7134</v>
      </c>
    </row>
    <row r="1062" spans="28:30" x14ac:dyDescent="0.3">
      <c r="AB1062" s="21" t="s">
        <v>2364</v>
      </c>
      <c r="AD1062" s="83" t="s">
        <v>7216</v>
      </c>
    </row>
    <row r="1063" spans="28:30" x14ac:dyDescent="0.3">
      <c r="AB1063" s="21" t="s">
        <v>2365</v>
      </c>
      <c r="AD1063" s="83" t="s">
        <v>6393</v>
      </c>
    </row>
    <row r="1064" spans="28:30" x14ac:dyDescent="0.3">
      <c r="AB1064" s="21" t="s">
        <v>2366</v>
      </c>
      <c r="AD1064" s="83" t="s">
        <v>1731</v>
      </c>
    </row>
    <row r="1065" spans="28:30" x14ac:dyDescent="0.3">
      <c r="AB1065" s="21" t="s">
        <v>2367</v>
      </c>
      <c r="AD1065" s="83" t="s">
        <v>1733</v>
      </c>
    </row>
    <row r="1066" spans="28:30" x14ac:dyDescent="0.3">
      <c r="AB1066" s="21" t="s">
        <v>2368</v>
      </c>
      <c r="AD1066" s="83" t="s">
        <v>1735</v>
      </c>
    </row>
    <row r="1067" spans="28:30" x14ac:dyDescent="0.3">
      <c r="AB1067" s="21" t="s">
        <v>2369</v>
      </c>
      <c r="AD1067" s="83" t="s">
        <v>1737</v>
      </c>
    </row>
    <row r="1068" spans="28:30" x14ac:dyDescent="0.3">
      <c r="AB1068" s="21" t="s">
        <v>2370</v>
      </c>
      <c r="AD1068" s="83" t="s">
        <v>1739</v>
      </c>
    </row>
    <row r="1069" spans="28:30" x14ac:dyDescent="0.3">
      <c r="AB1069" s="21" t="s">
        <v>2371</v>
      </c>
      <c r="AD1069" s="83" t="s">
        <v>1741</v>
      </c>
    </row>
    <row r="1070" spans="28:30" x14ac:dyDescent="0.3">
      <c r="AB1070" s="21" t="s">
        <v>2372</v>
      </c>
      <c r="AD1070" s="97" t="s">
        <v>7026</v>
      </c>
    </row>
    <row r="1071" spans="28:30" x14ac:dyDescent="0.3">
      <c r="AB1071" s="21" t="s">
        <v>2373</v>
      </c>
      <c r="AD1071" s="83" t="s">
        <v>1743</v>
      </c>
    </row>
    <row r="1072" spans="28:30" x14ac:dyDescent="0.3">
      <c r="AB1072" s="21" t="s">
        <v>2374</v>
      </c>
      <c r="AD1072" s="83" t="s">
        <v>1745</v>
      </c>
    </row>
    <row r="1073" spans="28:30" x14ac:dyDescent="0.3">
      <c r="AB1073" s="21" t="s">
        <v>2375</v>
      </c>
      <c r="AD1073" s="83" t="s">
        <v>1747</v>
      </c>
    </row>
    <row r="1074" spans="28:30" x14ac:dyDescent="0.3">
      <c r="AB1074" s="21" t="s">
        <v>2376</v>
      </c>
      <c r="AD1074" s="83" t="s">
        <v>1749</v>
      </c>
    </row>
    <row r="1075" spans="28:30" x14ac:dyDescent="0.3">
      <c r="AB1075" s="21" t="s">
        <v>2377</v>
      </c>
      <c r="AD1075" s="83" t="s">
        <v>1751</v>
      </c>
    </row>
    <row r="1076" spans="28:30" x14ac:dyDescent="0.3">
      <c r="AB1076" s="21" t="s">
        <v>2378</v>
      </c>
      <c r="AD1076" s="83" t="s">
        <v>1753</v>
      </c>
    </row>
    <row r="1077" spans="28:30" x14ac:dyDescent="0.3">
      <c r="AB1077" s="21" t="s">
        <v>2379</v>
      </c>
      <c r="AD1077" s="83" t="s">
        <v>1755</v>
      </c>
    </row>
    <row r="1078" spans="28:30" x14ac:dyDescent="0.3">
      <c r="AB1078" s="21" t="s">
        <v>2380</v>
      </c>
      <c r="AD1078" s="83" t="s">
        <v>1757</v>
      </c>
    </row>
    <row r="1079" spans="28:30" x14ac:dyDescent="0.3">
      <c r="AB1079" s="21" t="s">
        <v>2382</v>
      </c>
      <c r="AD1079" s="83" t="s">
        <v>6394</v>
      </c>
    </row>
    <row r="1080" spans="28:30" x14ac:dyDescent="0.3">
      <c r="AB1080" s="21" t="s">
        <v>2383</v>
      </c>
      <c r="AD1080" s="83" t="s">
        <v>1759</v>
      </c>
    </row>
    <row r="1081" spans="28:30" x14ac:dyDescent="0.3">
      <c r="AB1081" s="21" t="s">
        <v>2384</v>
      </c>
      <c r="AD1081" s="83" t="s">
        <v>1761</v>
      </c>
    </row>
    <row r="1082" spans="28:30" x14ac:dyDescent="0.3">
      <c r="AB1082" s="21" t="s">
        <v>2385</v>
      </c>
      <c r="AD1082" s="83" t="s">
        <v>1763</v>
      </c>
    </row>
    <row r="1083" spans="28:30" x14ac:dyDescent="0.3">
      <c r="AB1083" s="21" t="s">
        <v>2386</v>
      </c>
      <c r="AD1083" s="83" t="s">
        <v>1765</v>
      </c>
    </row>
    <row r="1084" spans="28:30" x14ac:dyDescent="0.3">
      <c r="AB1084" s="21" t="s">
        <v>2387</v>
      </c>
      <c r="AD1084" s="83" t="s">
        <v>1767</v>
      </c>
    </row>
    <row r="1085" spans="28:30" x14ac:dyDescent="0.3">
      <c r="AB1085" s="21" t="s">
        <v>2389</v>
      </c>
      <c r="AD1085" s="83" t="s">
        <v>1769</v>
      </c>
    </row>
    <row r="1086" spans="28:30" x14ac:dyDescent="0.3">
      <c r="AB1086" s="21" t="s">
        <v>2390</v>
      </c>
      <c r="AD1086" s="83" t="s">
        <v>1771</v>
      </c>
    </row>
    <row r="1087" spans="28:30" x14ac:dyDescent="0.3">
      <c r="AB1087" s="21" t="s">
        <v>2392</v>
      </c>
      <c r="AD1087" s="83" t="s">
        <v>1773</v>
      </c>
    </row>
    <row r="1088" spans="28:30" x14ac:dyDescent="0.3">
      <c r="AB1088" s="21" t="s">
        <v>2394</v>
      </c>
      <c r="AD1088" s="83" t="s">
        <v>1775</v>
      </c>
    </row>
    <row r="1089" spans="28:30" x14ac:dyDescent="0.3">
      <c r="AB1089" s="21" t="s">
        <v>2396</v>
      </c>
      <c r="AD1089" s="83" t="s">
        <v>1777</v>
      </c>
    </row>
    <row r="1090" spans="28:30" x14ac:dyDescent="0.3">
      <c r="AB1090" s="21" t="s">
        <v>2398</v>
      </c>
      <c r="AD1090" s="83" t="s">
        <v>1779</v>
      </c>
    </row>
    <row r="1091" spans="28:30" x14ac:dyDescent="0.3">
      <c r="AB1091" s="21" t="s">
        <v>2400</v>
      </c>
      <c r="AD1091" s="83" t="s">
        <v>1781</v>
      </c>
    </row>
    <row r="1092" spans="28:30" x14ac:dyDescent="0.3">
      <c r="AB1092" s="21" t="s">
        <v>2402</v>
      </c>
      <c r="AD1092" s="97" t="s">
        <v>7027</v>
      </c>
    </row>
    <row r="1093" spans="28:30" x14ac:dyDescent="0.3">
      <c r="AB1093" s="21" t="s">
        <v>2404</v>
      </c>
      <c r="AD1093" s="83" t="s">
        <v>1783</v>
      </c>
    </row>
    <row r="1094" spans="28:30" x14ac:dyDescent="0.3">
      <c r="AB1094" s="21" t="s">
        <v>2406</v>
      </c>
      <c r="AD1094" s="83" t="s">
        <v>1785</v>
      </c>
    </row>
    <row r="1095" spans="28:30" x14ac:dyDescent="0.3">
      <c r="AB1095" s="21" t="s">
        <v>2408</v>
      </c>
      <c r="AD1095" s="83" t="s">
        <v>1787</v>
      </c>
    </row>
    <row r="1096" spans="28:30" x14ac:dyDescent="0.3">
      <c r="AB1096" s="21" t="s">
        <v>2410</v>
      </c>
      <c r="AD1096" s="83" t="s">
        <v>1789</v>
      </c>
    </row>
    <row r="1097" spans="28:30" x14ac:dyDescent="0.3">
      <c r="AB1097" s="21" t="s">
        <v>2412</v>
      </c>
      <c r="AD1097" s="83" t="s">
        <v>1791</v>
      </c>
    </row>
    <row r="1098" spans="28:30" x14ac:dyDescent="0.3">
      <c r="AB1098" s="21" t="s">
        <v>2413</v>
      </c>
      <c r="AD1098" s="83" t="s">
        <v>1793</v>
      </c>
    </row>
    <row r="1099" spans="28:30" x14ac:dyDescent="0.3">
      <c r="AB1099" s="21" t="s">
        <v>2415</v>
      </c>
      <c r="AD1099" s="83" t="s">
        <v>1795</v>
      </c>
    </row>
    <row r="1100" spans="28:30" x14ac:dyDescent="0.3">
      <c r="AB1100" s="21" t="s">
        <v>2417</v>
      </c>
      <c r="AD1100" s="83" t="s">
        <v>1797</v>
      </c>
    </row>
    <row r="1101" spans="28:30" x14ac:dyDescent="0.3">
      <c r="AB1101" s="21" t="s">
        <v>2419</v>
      </c>
      <c r="AD1101" s="83" t="s">
        <v>1799</v>
      </c>
    </row>
    <row r="1102" spans="28:30" x14ac:dyDescent="0.3">
      <c r="AB1102" s="21" t="s">
        <v>2421</v>
      </c>
      <c r="AD1102" s="83" t="s">
        <v>1801</v>
      </c>
    </row>
    <row r="1103" spans="28:30" x14ac:dyDescent="0.3">
      <c r="AB1103" s="21" t="s">
        <v>2423</v>
      </c>
      <c r="AD1103" s="83" t="s">
        <v>1803</v>
      </c>
    </row>
    <row r="1104" spans="28:30" x14ac:dyDescent="0.3">
      <c r="AB1104" s="21" t="s">
        <v>2425</v>
      </c>
      <c r="AD1104" s="83" t="s">
        <v>1805</v>
      </c>
    </row>
    <row r="1105" spans="28:30" x14ac:dyDescent="0.3">
      <c r="AB1105" s="21" t="s">
        <v>2427</v>
      </c>
      <c r="AD1105" s="83" t="s">
        <v>1807</v>
      </c>
    </row>
    <row r="1106" spans="28:30" x14ac:dyDescent="0.3">
      <c r="AB1106" s="21" t="s">
        <v>2429</v>
      </c>
      <c r="AD1106" s="83" t="s">
        <v>1809</v>
      </c>
    </row>
    <row r="1107" spans="28:30" x14ac:dyDescent="0.3">
      <c r="AB1107" s="21" t="s">
        <v>2431</v>
      </c>
      <c r="AD1107" s="83" t="s">
        <v>1811</v>
      </c>
    </row>
    <row r="1108" spans="28:30" x14ac:dyDescent="0.3">
      <c r="AB1108" s="21" t="s">
        <v>2433</v>
      </c>
      <c r="AD1108" s="83" t="s">
        <v>1813</v>
      </c>
    </row>
    <row r="1109" spans="28:30" x14ac:dyDescent="0.3">
      <c r="AB1109" s="21" t="s">
        <v>2434</v>
      </c>
      <c r="AD1109" s="83" t="s">
        <v>1815</v>
      </c>
    </row>
    <row r="1110" spans="28:30" x14ac:dyDescent="0.3">
      <c r="AB1110" s="21" t="s">
        <v>2436</v>
      </c>
      <c r="AD1110" s="83" t="s">
        <v>1817</v>
      </c>
    </row>
    <row r="1111" spans="28:30" x14ac:dyDescent="0.3">
      <c r="AB1111" s="21" t="s">
        <v>2438</v>
      </c>
      <c r="AD1111" s="83" t="s">
        <v>7111</v>
      </c>
    </row>
    <row r="1112" spans="28:30" x14ac:dyDescent="0.3">
      <c r="AB1112" s="21" t="s">
        <v>2439</v>
      </c>
      <c r="AD1112" s="97" t="s">
        <v>7236</v>
      </c>
    </row>
    <row r="1113" spans="28:30" x14ac:dyDescent="0.3">
      <c r="AB1113" s="21" t="s">
        <v>2441</v>
      </c>
      <c r="AD1113" s="97" t="s">
        <v>7028</v>
      </c>
    </row>
    <row r="1114" spans="28:30" x14ac:dyDescent="0.3">
      <c r="AB1114" s="21" t="s">
        <v>2443</v>
      </c>
      <c r="AD1114" s="83" t="s">
        <v>7186</v>
      </c>
    </row>
    <row r="1115" spans="28:30" x14ac:dyDescent="0.3">
      <c r="AB1115" s="21" t="s">
        <v>2445</v>
      </c>
      <c r="AD1115" s="83" t="s">
        <v>7159</v>
      </c>
    </row>
    <row r="1116" spans="28:30" x14ac:dyDescent="0.3">
      <c r="AB1116" s="21" t="s">
        <v>2447</v>
      </c>
      <c r="AD1116" s="83" t="s">
        <v>7153</v>
      </c>
    </row>
    <row r="1117" spans="28:30" x14ac:dyDescent="0.3">
      <c r="AB1117" s="21" t="s">
        <v>2449</v>
      </c>
      <c r="AD1117" s="83" t="s">
        <v>1822</v>
      </c>
    </row>
    <row r="1118" spans="28:30" x14ac:dyDescent="0.3">
      <c r="AB1118" s="21" t="s">
        <v>2451</v>
      </c>
      <c r="AD1118" s="83" t="s">
        <v>7196</v>
      </c>
    </row>
    <row r="1119" spans="28:30" x14ac:dyDescent="0.3">
      <c r="AB1119" s="21" t="s">
        <v>2453</v>
      </c>
      <c r="AD1119" s="83" t="s">
        <v>7154</v>
      </c>
    </row>
    <row r="1120" spans="28:30" x14ac:dyDescent="0.3">
      <c r="AB1120" s="21" t="s">
        <v>2455</v>
      </c>
      <c r="AD1120" s="83" t="s">
        <v>7113</v>
      </c>
    </row>
    <row r="1121" spans="28:30" x14ac:dyDescent="0.3">
      <c r="AB1121" s="21" t="s">
        <v>2457</v>
      </c>
      <c r="AD1121" s="83" t="s">
        <v>7142</v>
      </c>
    </row>
    <row r="1122" spans="28:30" x14ac:dyDescent="0.3">
      <c r="AB1122" s="21" t="s">
        <v>2459</v>
      </c>
      <c r="AD1122" s="83" t="s">
        <v>1827</v>
      </c>
    </row>
    <row r="1123" spans="28:30" x14ac:dyDescent="0.3">
      <c r="AB1123" s="21" t="s">
        <v>2461</v>
      </c>
      <c r="AD1123" s="97" t="s">
        <v>7029</v>
      </c>
    </row>
    <row r="1124" spans="28:30" x14ac:dyDescent="0.3">
      <c r="AB1124" s="21" t="s">
        <v>2463</v>
      </c>
      <c r="AD1124" s="83" t="s">
        <v>1829</v>
      </c>
    </row>
    <row r="1125" spans="28:30" x14ac:dyDescent="0.3">
      <c r="AB1125" s="21" t="s">
        <v>2465</v>
      </c>
      <c r="AD1125" s="83" t="s">
        <v>1831</v>
      </c>
    </row>
    <row r="1126" spans="28:30" x14ac:dyDescent="0.3">
      <c r="AB1126" s="21" t="s">
        <v>2467</v>
      </c>
      <c r="AD1126" s="83" t="s">
        <v>1833</v>
      </c>
    </row>
    <row r="1127" spans="28:30" x14ac:dyDescent="0.3">
      <c r="AB1127" s="21" t="s">
        <v>2468</v>
      </c>
      <c r="AD1127" s="83" t="s">
        <v>1835</v>
      </c>
    </row>
    <row r="1128" spans="28:30" x14ac:dyDescent="0.3">
      <c r="AB1128" s="21" t="s">
        <v>2470</v>
      </c>
      <c r="AD1128" s="83" t="s">
        <v>1837</v>
      </c>
    </row>
    <row r="1129" spans="28:30" x14ac:dyDescent="0.3">
      <c r="AB1129" s="21" t="s">
        <v>2472</v>
      </c>
      <c r="AD1129" s="83" t="s">
        <v>1839</v>
      </c>
    </row>
    <row r="1130" spans="28:30" x14ac:dyDescent="0.3">
      <c r="AB1130" s="21" t="s">
        <v>2474</v>
      </c>
      <c r="AD1130" s="83" t="s">
        <v>1841</v>
      </c>
    </row>
    <row r="1131" spans="28:30" x14ac:dyDescent="0.3">
      <c r="AB1131" s="21" t="s">
        <v>2476</v>
      </c>
      <c r="AD1131" s="83" t="s">
        <v>6289</v>
      </c>
    </row>
    <row r="1132" spans="28:30" x14ac:dyDescent="0.3">
      <c r="AB1132" s="21" t="s">
        <v>2478</v>
      </c>
      <c r="AD1132" s="83" t="s">
        <v>1843</v>
      </c>
    </row>
    <row r="1133" spans="28:30" x14ac:dyDescent="0.3">
      <c r="AB1133" s="21" t="s">
        <v>2480</v>
      </c>
      <c r="AD1133" s="83" t="s">
        <v>1845</v>
      </c>
    </row>
    <row r="1134" spans="28:30" x14ac:dyDescent="0.3">
      <c r="AB1134" s="21" t="s">
        <v>2482</v>
      </c>
      <c r="AD1134" s="83" t="s">
        <v>1847</v>
      </c>
    </row>
    <row r="1135" spans="28:30" x14ac:dyDescent="0.3">
      <c r="AB1135" s="21" t="s">
        <v>2484</v>
      </c>
      <c r="AD1135" s="83" t="s">
        <v>1849</v>
      </c>
    </row>
    <row r="1136" spans="28:30" x14ac:dyDescent="0.3">
      <c r="AB1136" s="21" t="s">
        <v>2486</v>
      </c>
      <c r="AD1136" s="83" t="s">
        <v>1851</v>
      </c>
    </row>
    <row r="1137" spans="28:30" x14ac:dyDescent="0.3">
      <c r="AB1137" s="21" t="s">
        <v>2487</v>
      </c>
      <c r="AD1137" s="83" t="s">
        <v>1853</v>
      </c>
    </row>
    <row r="1138" spans="28:30" x14ac:dyDescent="0.3">
      <c r="AB1138" s="21" t="s">
        <v>2489</v>
      </c>
      <c r="AD1138" s="83" t="s">
        <v>6395</v>
      </c>
    </row>
    <row r="1139" spans="28:30" x14ac:dyDescent="0.3">
      <c r="AB1139" s="21" t="s">
        <v>2491</v>
      </c>
      <c r="AD1139" s="83" t="s">
        <v>1855</v>
      </c>
    </row>
    <row r="1140" spans="28:30" x14ac:dyDescent="0.3">
      <c r="AB1140" s="21" t="s">
        <v>2493</v>
      </c>
      <c r="AD1140" s="83" t="s">
        <v>1857</v>
      </c>
    </row>
    <row r="1141" spans="28:30" x14ac:dyDescent="0.3">
      <c r="AB1141" s="21" t="s">
        <v>2495</v>
      </c>
      <c r="AD1141" s="83" t="s">
        <v>1859</v>
      </c>
    </row>
    <row r="1142" spans="28:30" x14ac:dyDescent="0.3">
      <c r="AB1142" s="21" t="s">
        <v>2497</v>
      </c>
      <c r="AD1142" s="83" t="s">
        <v>1861</v>
      </c>
    </row>
    <row r="1143" spans="28:30" x14ac:dyDescent="0.3">
      <c r="AB1143" s="21" t="s">
        <v>2499</v>
      </c>
      <c r="AD1143" s="83" t="s">
        <v>1863</v>
      </c>
    </row>
    <row r="1144" spans="28:30" x14ac:dyDescent="0.3">
      <c r="AB1144" s="21" t="s">
        <v>2501</v>
      </c>
      <c r="AD1144" s="83" t="s">
        <v>1865</v>
      </c>
    </row>
    <row r="1145" spans="28:30" x14ac:dyDescent="0.3">
      <c r="AB1145" s="21" t="s">
        <v>2503</v>
      </c>
      <c r="AD1145" s="83" t="s">
        <v>6290</v>
      </c>
    </row>
    <row r="1146" spans="28:30" x14ac:dyDescent="0.3">
      <c r="AB1146" s="21" t="s">
        <v>2505</v>
      </c>
      <c r="AD1146" s="84" t="s">
        <v>6396</v>
      </c>
    </row>
    <row r="1147" spans="28:30" x14ac:dyDescent="0.3">
      <c r="AB1147" s="21" t="s">
        <v>2507</v>
      </c>
      <c r="AD1147" s="83" t="s">
        <v>1867</v>
      </c>
    </row>
    <row r="1148" spans="28:30" x14ac:dyDescent="0.3">
      <c r="AB1148" s="21" t="s">
        <v>2509</v>
      </c>
      <c r="AD1148" s="83" t="s">
        <v>1869</v>
      </c>
    </row>
    <row r="1149" spans="28:30" x14ac:dyDescent="0.3">
      <c r="AB1149" s="21" t="s">
        <v>2511</v>
      </c>
      <c r="AD1149" s="83" t="s">
        <v>1871</v>
      </c>
    </row>
    <row r="1150" spans="28:30" x14ac:dyDescent="0.3">
      <c r="AB1150" s="21" t="s">
        <v>2513</v>
      </c>
      <c r="AD1150" s="83" t="s">
        <v>6397</v>
      </c>
    </row>
    <row r="1151" spans="28:30" x14ac:dyDescent="0.3">
      <c r="AB1151" s="21" t="s">
        <v>2515</v>
      </c>
      <c r="AD1151" s="83" t="s">
        <v>1875</v>
      </c>
    </row>
    <row r="1152" spans="28:30" x14ac:dyDescent="0.3">
      <c r="AB1152" s="21" t="s">
        <v>2516</v>
      </c>
      <c r="AD1152" s="83" t="s">
        <v>1877</v>
      </c>
    </row>
    <row r="1153" spans="28:30" x14ac:dyDescent="0.3">
      <c r="AB1153" s="21" t="s">
        <v>2518</v>
      </c>
      <c r="AD1153" s="83" t="s">
        <v>1879</v>
      </c>
    </row>
    <row r="1154" spans="28:30" x14ac:dyDescent="0.3">
      <c r="AB1154" s="21" t="s">
        <v>2519</v>
      </c>
      <c r="AD1154" s="83" t="s">
        <v>1881</v>
      </c>
    </row>
    <row r="1155" spans="28:30" x14ac:dyDescent="0.3">
      <c r="AB1155" s="21" t="s">
        <v>2521</v>
      </c>
      <c r="AD1155" s="97" t="s">
        <v>7030</v>
      </c>
    </row>
    <row r="1156" spans="28:30" x14ac:dyDescent="0.3">
      <c r="AB1156" s="21" t="s">
        <v>2523</v>
      </c>
      <c r="AD1156" s="83" t="s">
        <v>1883</v>
      </c>
    </row>
    <row r="1157" spans="28:30" x14ac:dyDescent="0.3">
      <c r="AB1157" s="21" t="s">
        <v>2525</v>
      </c>
      <c r="AD1157" s="83" t="s">
        <v>1885</v>
      </c>
    </row>
    <row r="1158" spans="28:30" x14ac:dyDescent="0.3">
      <c r="AB1158" s="21" t="s">
        <v>2526</v>
      </c>
      <c r="AD1158" s="83" t="s">
        <v>1887</v>
      </c>
    </row>
    <row r="1159" spans="28:30" x14ac:dyDescent="0.3">
      <c r="AB1159" s="21" t="s">
        <v>2528</v>
      </c>
      <c r="AD1159" s="83" t="s">
        <v>1890</v>
      </c>
    </row>
    <row r="1160" spans="28:30" x14ac:dyDescent="0.3">
      <c r="AB1160" s="21" t="s">
        <v>2530</v>
      </c>
      <c r="AD1160" s="84" t="s">
        <v>6617</v>
      </c>
    </row>
    <row r="1161" spans="28:30" x14ac:dyDescent="0.3">
      <c r="AB1161" s="21" t="s">
        <v>2532</v>
      </c>
      <c r="AD1161" s="83" t="s">
        <v>1892</v>
      </c>
    </row>
    <row r="1162" spans="28:30" x14ac:dyDescent="0.3">
      <c r="AB1162" s="21" t="s">
        <v>2534</v>
      </c>
      <c r="AD1162" s="83" t="s">
        <v>1894</v>
      </c>
    </row>
    <row r="1163" spans="28:30" x14ac:dyDescent="0.3">
      <c r="AB1163" s="21" t="s">
        <v>2536</v>
      </c>
      <c r="AD1163" s="83" t="s">
        <v>1896</v>
      </c>
    </row>
    <row r="1164" spans="28:30" x14ac:dyDescent="0.3">
      <c r="AB1164" s="21" t="s">
        <v>2538</v>
      </c>
      <c r="AD1164" s="83" t="s">
        <v>1898</v>
      </c>
    </row>
    <row r="1165" spans="28:30" x14ac:dyDescent="0.3">
      <c r="AB1165" s="21" t="s">
        <v>2540</v>
      </c>
      <c r="AD1165" s="83" t="s">
        <v>1900</v>
      </c>
    </row>
    <row r="1166" spans="28:30" x14ac:dyDescent="0.3">
      <c r="AB1166" s="21" t="s">
        <v>2541</v>
      </c>
      <c r="AD1166" s="83" t="s">
        <v>1902</v>
      </c>
    </row>
    <row r="1167" spans="28:30" x14ac:dyDescent="0.3">
      <c r="AB1167" s="21" t="s">
        <v>2542</v>
      </c>
      <c r="AD1167" s="97" t="s">
        <v>7031</v>
      </c>
    </row>
    <row r="1168" spans="28:30" x14ac:dyDescent="0.3">
      <c r="AB1168" s="21" t="s">
        <v>2544</v>
      </c>
      <c r="AD1168" s="83" t="s">
        <v>1904</v>
      </c>
    </row>
    <row r="1169" spans="28:30" x14ac:dyDescent="0.3">
      <c r="AB1169" s="21" t="s">
        <v>2546</v>
      </c>
      <c r="AD1169" s="83" t="s">
        <v>1906</v>
      </c>
    </row>
    <row r="1170" spans="28:30" x14ac:dyDescent="0.3">
      <c r="AB1170" s="21" t="s">
        <v>2548</v>
      </c>
      <c r="AD1170" s="84" t="s">
        <v>6618</v>
      </c>
    </row>
    <row r="1171" spans="28:30" x14ac:dyDescent="0.3">
      <c r="AB1171" s="21" t="s">
        <v>2550</v>
      </c>
      <c r="AD1171" s="83" t="s">
        <v>1908</v>
      </c>
    </row>
    <row r="1172" spans="28:30" x14ac:dyDescent="0.3">
      <c r="AB1172" s="21" t="s">
        <v>2552</v>
      </c>
      <c r="AD1172" s="83" t="s">
        <v>1910</v>
      </c>
    </row>
    <row r="1173" spans="28:30" x14ac:dyDescent="0.3">
      <c r="AB1173" s="21" t="s">
        <v>2554</v>
      </c>
      <c r="AD1173" s="83" t="s">
        <v>1912</v>
      </c>
    </row>
    <row r="1174" spans="28:30" x14ac:dyDescent="0.3">
      <c r="AB1174" s="21" t="s">
        <v>2555</v>
      </c>
      <c r="AD1174" s="83" t="s">
        <v>6398</v>
      </c>
    </row>
    <row r="1175" spans="28:30" x14ac:dyDescent="0.3">
      <c r="AB1175" s="21" t="s">
        <v>2557</v>
      </c>
      <c r="AD1175" s="83" t="s">
        <v>1914</v>
      </c>
    </row>
    <row r="1176" spans="28:30" x14ac:dyDescent="0.3">
      <c r="AB1176" s="21" t="s">
        <v>2558</v>
      </c>
      <c r="AD1176" s="83" t="s">
        <v>1916</v>
      </c>
    </row>
    <row r="1177" spans="28:30" x14ac:dyDescent="0.3">
      <c r="AB1177" s="21" t="s">
        <v>2559</v>
      </c>
      <c r="AD1177" s="83" t="s">
        <v>1918</v>
      </c>
    </row>
    <row r="1178" spans="28:30" x14ac:dyDescent="0.3">
      <c r="AB1178" s="21" t="s">
        <v>2560</v>
      </c>
      <c r="AD1178" s="83" t="s">
        <v>1920</v>
      </c>
    </row>
    <row r="1179" spans="28:30" x14ac:dyDescent="0.3">
      <c r="AB1179" s="21" t="s">
        <v>2561</v>
      </c>
      <c r="AD1179" s="83" t="s">
        <v>1922</v>
      </c>
    </row>
    <row r="1180" spans="28:30" x14ac:dyDescent="0.3">
      <c r="AB1180" s="21" t="s">
        <v>2562</v>
      </c>
      <c r="AD1180" s="83" t="s">
        <v>1924</v>
      </c>
    </row>
    <row r="1181" spans="28:30" x14ac:dyDescent="0.3">
      <c r="AB1181" s="21" t="s">
        <v>2563</v>
      </c>
      <c r="AD1181" s="83" t="s">
        <v>6291</v>
      </c>
    </row>
    <row r="1182" spans="28:30" x14ac:dyDescent="0.3">
      <c r="AB1182" s="21" t="s">
        <v>2564</v>
      </c>
      <c r="AD1182" s="83" t="s">
        <v>1926</v>
      </c>
    </row>
    <row r="1183" spans="28:30" x14ac:dyDescent="0.3">
      <c r="AB1183" s="21" t="s">
        <v>2565</v>
      </c>
      <c r="AD1183" s="83" t="s">
        <v>1928</v>
      </c>
    </row>
    <row r="1184" spans="28:30" x14ac:dyDescent="0.3">
      <c r="AB1184" s="21" t="s">
        <v>2566</v>
      </c>
      <c r="AD1184" s="83" t="s">
        <v>1930</v>
      </c>
    </row>
    <row r="1185" spans="28:30" x14ac:dyDescent="0.3">
      <c r="AB1185" s="21" t="s">
        <v>2567</v>
      </c>
      <c r="AD1185" s="83" t="s">
        <v>1932</v>
      </c>
    </row>
    <row r="1186" spans="28:30" x14ac:dyDescent="0.3">
      <c r="AB1186" s="21" t="s">
        <v>2568</v>
      </c>
      <c r="AD1186" s="83" t="s">
        <v>1934</v>
      </c>
    </row>
    <row r="1187" spans="28:30" x14ac:dyDescent="0.3">
      <c r="AB1187" s="21" t="s">
        <v>2569</v>
      </c>
      <c r="AD1187" s="84" t="s">
        <v>6619</v>
      </c>
    </row>
    <row r="1188" spans="28:30" x14ac:dyDescent="0.3">
      <c r="AB1188" s="21" t="s">
        <v>2570</v>
      </c>
      <c r="AD1188" s="83" t="s">
        <v>1936</v>
      </c>
    </row>
    <row r="1189" spans="28:30" x14ac:dyDescent="0.3">
      <c r="AB1189" s="21" t="s">
        <v>2571</v>
      </c>
      <c r="AD1189" s="83" t="s">
        <v>6292</v>
      </c>
    </row>
    <row r="1190" spans="28:30" x14ac:dyDescent="0.3">
      <c r="AB1190" s="21" t="s">
        <v>2572</v>
      </c>
      <c r="AD1190" s="84" t="s">
        <v>6620</v>
      </c>
    </row>
    <row r="1191" spans="28:30" x14ac:dyDescent="0.3">
      <c r="AB1191" s="21" t="s">
        <v>2573</v>
      </c>
      <c r="AD1191" s="83" t="s">
        <v>6399</v>
      </c>
    </row>
    <row r="1192" spans="28:30" x14ac:dyDescent="0.3">
      <c r="AB1192" s="21" t="s">
        <v>2574</v>
      </c>
      <c r="AD1192" s="84" t="s">
        <v>6621</v>
      </c>
    </row>
    <row r="1193" spans="28:30" x14ac:dyDescent="0.3">
      <c r="AB1193" s="21" t="s">
        <v>2575</v>
      </c>
      <c r="AD1193" s="83" t="s">
        <v>6400</v>
      </c>
    </row>
    <row r="1194" spans="28:30" x14ac:dyDescent="0.3">
      <c r="AB1194" s="21" t="s">
        <v>2576</v>
      </c>
      <c r="AD1194" s="97" t="s">
        <v>7032</v>
      </c>
    </row>
    <row r="1195" spans="28:30" x14ac:dyDescent="0.3">
      <c r="AB1195" s="21" t="s">
        <v>2577</v>
      </c>
      <c r="AD1195" s="97" t="s">
        <v>7033</v>
      </c>
    </row>
    <row r="1196" spans="28:30" x14ac:dyDescent="0.3">
      <c r="AB1196" s="21" t="s">
        <v>2578</v>
      </c>
      <c r="AD1196" s="83" t="s">
        <v>1938</v>
      </c>
    </row>
    <row r="1197" spans="28:30" x14ac:dyDescent="0.3">
      <c r="AB1197" s="21" t="s">
        <v>2579</v>
      </c>
      <c r="AD1197" s="83" t="s">
        <v>1940</v>
      </c>
    </row>
    <row r="1198" spans="28:30" x14ac:dyDescent="0.3">
      <c r="AB1198" s="21" t="s">
        <v>2580</v>
      </c>
      <c r="AD1198" s="83" t="s">
        <v>6293</v>
      </c>
    </row>
    <row r="1199" spans="28:30" x14ac:dyDescent="0.3">
      <c r="AB1199" s="21" t="s">
        <v>2581</v>
      </c>
      <c r="AD1199" s="83" t="s">
        <v>1942</v>
      </c>
    </row>
    <row r="1200" spans="28:30" x14ac:dyDescent="0.3">
      <c r="AB1200" s="21" t="s">
        <v>2582</v>
      </c>
      <c r="AD1200" s="84" t="s">
        <v>6401</v>
      </c>
    </row>
    <row r="1201" spans="28:30" x14ac:dyDescent="0.3">
      <c r="AB1201" s="21" t="s">
        <v>2583</v>
      </c>
      <c r="AD1201" s="83" t="s">
        <v>1944</v>
      </c>
    </row>
    <row r="1202" spans="28:30" x14ac:dyDescent="0.3">
      <c r="AB1202" s="21" t="s">
        <v>2585</v>
      </c>
      <c r="AD1202" s="83" t="s">
        <v>1946</v>
      </c>
    </row>
    <row r="1203" spans="28:30" x14ac:dyDescent="0.3">
      <c r="AB1203" s="21" t="s">
        <v>2587</v>
      </c>
      <c r="AD1203" s="83" t="s">
        <v>1948</v>
      </c>
    </row>
    <row r="1204" spans="28:30" x14ac:dyDescent="0.3">
      <c r="AB1204" s="21" t="s">
        <v>2589</v>
      </c>
      <c r="AD1204" s="83" t="s">
        <v>1950</v>
      </c>
    </row>
    <row r="1205" spans="28:30" x14ac:dyDescent="0.3">
      <c r="AB1205" s="21" t="s">
        <v>2591</v>
      </c>
      <c r="AD1205" s="83" t="s">
        <v>1953</v>
      </c>
    </row>
    <row r="1206" spans="28:30" x14ac:dyDescent="0.3">
      <c r="AB1206" s="21" t="s">
        <v>2593</v>
      </c>
      <c r="AD1206" s="83" t="s">
        <v>1955</v>
      </c>
    </row>
    <row r="1207" spans="28:30" x14ac:dyDescent="0.3">
      <c r="AB1207" s="21" t="s">
        <v>2595</v>
      </c>
      <c r="AD1207" s="97" t="s">
        <v>6622</v>
      </c>
    </row>
    <row r="1208" spans="28:30" x14ac:dyDescent="0.3">
      <c r="AB1208" s="21" t="s">
        <v>2597</v>
      </c>
      <c r="AD1208" s="83" t="s">
        <v>1957</v>
      </c>
    </row>
    <row r="1209" spans="28:30" x14ac:dyDescent="0.3">
      <c r="AB1209" s="21" t="s">
        <v>2599</v>
      </c>
      <c r="AD1209" s="97" t="s">
        <v>7034</v>
      </c>
    </row>
    <row r="1210" spans="28:30" x14ac:dyDescent="0.3">
      <c r="AB1210" s="21" t="s">
        <v>2601</v>
      </c>
      <c r="AD1210" s="83" t="s">
        <v>6294</v>
      </c>
    </row>
    <row r="1211" spans="28:30" x14ac:dyDescent="0.3">
      <c r="AB1211" s="21" t="s">
        <v>2603</v>
      </c>
      <c r="AD1211" s="83" t="s">
        <v>1959</v>
      </c>
    </row>
    <row r="1212" spans="28:30" x14ac:dyDescent="0.3">
      <c r="AB1212" s="21" t="s">
        <v>2605</v>
      </c>
      <c r="AD1212" s="83" t="s">
        <v>1961</v>
      </c>
    </row>
    <row r="1213" spans="28:30" x14ac:dyDescent="0.3">
      <c r="AB1213" s="21" t="s">
        <v>2607</v>
      </c>
      <c r="AD1213" s="83" t="s">
        <v>1963</v>
      </c>
    </row>
    <row r="1214" spans="28:30" x14ac:dyDescent="0.3">
      <c r="AB1214" s="21" t="s">
        <v>2609</v>
      </c>
      <c r="AD1214" s="83" t="s">
        <v>1965</v>
      </c>
    </row>
    <row r="1215" spans="28:30" x14ac:dyDescent="0.3">
      <c r="AB1215" s="21" t="s">
        <v>2611</v>
      </c>
      <c r="AD1215" s="83" t="s">
        <v>1967</v>
      </c>
    </row>
    <row r="1216" spans="28:30" x14ac:dyDescent="0.3">
      <c r="AB1216" s="21" t="s">
        <v>2613</v>
      </c>
      <c r="AD1216" s="83" t="s">
        <v>1969</v>
      </c>
    </row>
    <row r="1217" spans="28:30" x14ac:dyDescent="0.3">
      <c r="AB1217" s="21" t="s">
        <v>2615</v>
      </c>
      <c r="AD1217" s="83" t="s">
        <v>1972</v>
      </c>
    </row>
    <row r="1218" spans="28:30" x14ac:dyDescent="0.3">
      <c r="AB1218" s="21" t="s">
        <v>2616</v>
      </c>
      <c r="AD1218" s="83" t="s">
        <v>1974</v>
      </c>
    </row>
    <row r="1219" spans="28:30" x14ac:dyDescent="0.3">
      <c r="AB1219" s="21" t="s">
        <v>2617</v>
      </c>
      <c r="AD1219" s="83" t="s">
        <v>1976</v>
      </c>
    </row>
    <row r="1220" spans="28:30" x14ac:dyDescent="0.3">
      <c r="AB1220" s="21" t="s">
        <v>2618</v>
      </c>
      <c r="AD1220" s="84" t="s">
        <v>6623</v>
      </c>
    </row>
    <row r="1221" spans="28:30" x14ac:dyDescent="0.3">
      <c r="AB1221" s="21" t="s">
        <v>2619</v>
      </c>
      <c r="AD1221" s="83" t="s">
        <v>1978</v>
      </c>
    </row>
    <row r="1222" spans="28:30" x14ac:dyDescent="0.3">
      <c r="AB1222" s="21" t="s">
        <v>2620</v>
      </c>
      <c r="AD1222" s="83" t="s">
        <v>1980</v>
      </c>
    </row>
    <row r="1223" spans="28:30" x14ac:dyDescent="0.3">
      <c r="AB1223" s="21" t="s">
        <v>2621</v>
      </c>
      <c r="AD1223" s="83" t="s">
        <v>1982</v>
      </c>
    </row>
    <row r="1224" spans="28:30" x14ac:dyDescent="0.3">
      <c r="AB1224" s="21" t="s">
        <v>2622</v>
      </c>
      <c r="AD1224" s="97" t="s">
        <v>7035</v>
      </c>
    </row>
    <row r="1225" spans="28:30" x14ac:dyDescent="0.3">
      <c r="AB1225" s="21" t="s">
        <v>2623</v>
      </c>
      <c r="AD1225" s="83" t="s">
        <v>1984</v>
      </c>
    </row>
    <row r="1226" spans="28:30" x14ac:dyDescent="0.3">
      <c r="AB1226" s="21" t="s">
        <v>2624</v>
      </c>
      <c r="AD1226" s="83" t="s">
        <v>1986</v>
      </c>
    </row>
    <row r="1227" spans="28:30" x14ac:dyDescent="0.3">
      <c r="AB1227" s="21" t="s">
        <v>2625</v>
      </c>
      <c r="AD1227" s="97" t="s">
        <v>7036</v>
      </c>
    </row>
    <row r="1228" spans="28:30" x14ac:dyDescent="0.3">
      <c r="AB1228" s="21" t="s">
        <v>2626</v>
      </c>
      <c r="AD1228" s="83" t="s">
        <v>1988</v>
      </c>
    </row>
    <row r="1229" spans="28:30" x14ac:dyDescent="0.3">
      <c r="AB1229" s="21" t="s">
        <v>2627</v>
      </c>
      <c r="AD1229" s="83" t="s">
        <v>1990</v>
      </c>
    </row>
    <row r="1230" spans="28:30" x14ac:dyDescent="0.3">
      <c r="AB1230" s="21" t="s">
        <v>2628</v>
      </c>
      <c r="AD1230" s="83" t="s">
        <v>1992</v>
      </c>
    </row>
    <row r="1231" spans="28:30" x14ac:dyDescent="0.3">
      <c r="AB1231" s="21" t="s">
        <v>2629</v>
      </c>
      <c r="AD1231" s="83" t="s">
        <v>1994</v>
      </c>
    </row>
    <row r="1232" spans="28:30" x14ac:dyDescent="0.3">
      <c r="AB1232" s="21" t="s">
        <v>2630</v>
      </c>
      <c r="AD1232" s="83" t="s">
        <v>1996</v>
      </c>
    </row>
    <row r="1233" spans="28:30" x14ac:dyDescent="0.3">
      <c r="AB1233" s="21" t="s">
        <v>2631</v>
      </c>
      <c r="AD1233" s="83" t="s">
        <v>1998</v>
      </c>
    </row>
    <row r="1234" spans="28:30" x14ac:dyDescent="0.3">
      <c r="AB1234" s="21" t="s">
        <v>2632</v>
      </c>
      <c r="AD1234" s="83" t="s">
        <v>2000</v>
      </c>
    </row>
    <row r="1235" spans="28:30" x14ac:dyDescent="0.3">
      <c r="AB1235" s="21" t="s">
        <v>2633</v>
      </c>
      <c r="AD1235" s="83" t="s">
        <v>2002</v>
      </c>
    </row>
    <row r="1236" spans="28:30" x14ac:dyDescent="0.3">
      <c r="AB1236" s="21" t="s">
        <v>2634</v>
      </c>
      <c r="AD1236" s="83" t="s">
        <v>2004</v>
      </c>
    </row>
    <row r="1237" spans="28:30" x14ac:dyDescent="0.3">
      <c r="AB1237" s="21" t="s">
        <v>2635</v>
      </c>
      <c r="AD1237" s="83" t="s">
        <v>2006</v>
      </c>
    </row>
    <row r="1238" spans="28:30" x14ac:dyDescent="0.3">
      <c r="AB1238" s="21" t="s">
        <v>2636</v>
      </c>
      <c r="AD1238" s="83" t="s">
        <v>2008</v>
      </c>
    </row>
    <row r="1239" spans="28:30" x14ac:dyDescent="0.3">
      <c r="AB1239" s="21" t="s">
        <v>2637</v>
      </c>
      <c r="AD1239" s="83" t="s">
        <v>2010</v>
      </c>
    </row>
    <row r="1240" spans="28:30" x14ac:dyDescent="0.3">
      <c r="AB1240" s="21" t="s">
        <v>2638</v>
      </c>
      <c r="AD1240" s="83" t="s">
        <v>2012</v>
      </c>
    </row>
    <row r="1241" spans="28:30" x14ac:dyDescent="0.3">
      <c r="AB1241" s="21" t="s">
        <v>2639</v>
      </c>
      <c r="AD1241" s="83" t="s">
        <v>2014</v>
      </c>
    </row>
    <row r="1242" spans="28:30" x14ac:dyDescent="0.3">
      <c r="AB1242" s="21" t="s">
        <v>2640</v>
      </c>
      <c r="AD1242" s="83" t="s">
        <v>2016</v>
      </c>
    </row>
    <row r="1243" spans="28:30" x14ac:dyDescent="0.3">
      <c r="AB1243" s="21" t="s">
        <v>2641</v>
      </c>
      <c r="AD1243" s="83" t="s">
        <v>2018</v>
      </c>
    </row>
    <row r="1244" spans="28:30" x14ac:dyDescent="0.3">
      <c r="AB1244" s="21" t="s">
        <v>2642</v>
      </c>
      <c r="AD1244" s="83" t="s">
        <v>2020</v>
      </c>
    </row>
    <row r="1245" spans="28:30" x14ac:dyDescent="0.3">
      <c r="AB1245" s="21" t="s">
        <v>2643</v>
      </c>
      <c r="AD1245" s="83" t="s">
        <v>2022</v>
      </c>
    </row>
    <row r="1246" spans="28:30" x14ac:dyDescent="0.3">
      <c r="AB1246" s="21" t="s">
        <v>2644</v>
      </c>
      <c r="AD1246" s="83" t="s">
        <v>7037</v>
      </c>
    </row>
    <row r="1247" spans="28:30" x14ac:dyDescent="0.3">
      <c r="AB1247" s="21" t="s">
        <v>2645</v>
      </c>
      <c r="AD1247" s="83" t="s">
        <v>6402</v>
      </c>
    </row>
    <row r="1248" spans="28:30" x14ac:dyDescent="0.3">
      <c r="AB1248" s="21" t="s">
        <v>2646</v>
      </c>
      <c r="AD1248" s="83" t="s">
        <v>2025</v>
      </c>
    </row>
    <row r="1249" spans="28:30" x14ac:dyDescent="0.3">
      <c r="AB1249" s="21" t="s">
        <v>2647</v>
      </c>
      <c r="AD1249" s="83" t="s">
        <v>6295</v>
      </c>
    </row>
    <row r="1250" spans="28:30" x14ac:dyDescent="0.3">
      <c r="AB1250" s="21" t="s">
        <v>2648</v>
      </c>
      <c r="AD1250" s="84" t="s">
        <v>6624</v>
      </c>
    </row>
    <row r="1251" spans="28:30" x14ac:dyDescent="0.3">
      <c r="AB1251" s="21" t="s">
        <v>2649</v>
      </c>
      <c r="AD1251" s="83" t="s">
        <v>7072</v>
      </c>
    </row>
    <row r="1252" spans="28:30" x14ac:dyDescent="0.3">
      <c r="AB1252" s="21" t="s">
        <v>2650</v>
      </c>
      <c r="AD1252" s="83" t="s">
        <v>7098</v>
      </c>
    </row>
    <row r="1253" spans="28:30" x14ac:dyDescent="0.3">
      <c r="AB1253" s="21" t="s">
        <v>2651</v>
      </c>
      <c r="AD1253" s="83" t="s">
        <v>7099</v>
      </c>
    </row>
    <row r="1254" spans="28:30" x14ac:dyDescent="0.3">
      <c r="AB1254" s="21" t="s">
        <v>2652</v>
      </c>
      <c r="AD1254" s="83" t="s">
        <v>7100</v>
      </c>
    </row>
    <row r="1255" spans="28:30" x14ac:dyDescent="0.3">
      <c r="AB1255" s="21" t="s">
        <v>2653</v>
      </c>
      <c r="AD1255" s="83" t="s">
        <v>7101</v>
      </c>
    </row>
    <row r="1256" spans="28:30" x14ac:dyDescent="0.3">
      <c r="AB1256" s="21" t="s">
        <v>2654</v>
      </c>
      <c r="AD1256" s="83" t="s">
        <v>2033</v>
      </c>
    </row>
    <row r="1257" spans="28:30" x14ac:dyDescent="0.3">
      <c r="AB1257" s="21" t="s">
        <v>2655</v>
      </c>
      <c r="AD1257" s="83" t="s">
        <v>6296</v>
      </c>
    </row>
    <row r="1258" spans="28:30" x14ac:dyDescent="0.3">
      <c r="AB1258" s="21" t="s">
        <v>2656</v>
      </c>
      <c r="AD1258" s="83" t="s">
        <v>6297</v>
      </c>
    </row>
    <row r="1259" spans="28:30" x14ac:dyDescent="0.3">
      <c r="AB1259" s="21" t="s">
        <v>2657</v>
      </c>
      <c r="AD1259" s="83" t="s">
        <v>2035</v>
      </c>
    </row>
    <row r="1260" spans="28:30" x14ac:dyDescent="0.3">
      <c r="AB1260" s="21" t="s">
        <v>2658</v>
      </c>
      <c r="AD1260" s="83" t="s">
        <v>2037</v>
      </c>
    </row>
    <row r="1261" spans="28:30" x14ac:dyDescent="0.3">
      <c r="AB1261" s="21" t="s">
        <v>2659</v>
      </c>
      <c r="AD1261" s="83" t="s">
        <v>6298</v>
      </c>
    </row>
    <row r="1262" spans="28:30" x14ac:dyDescent="0.3">
      <c r="AB1262" s="21" t="s">
        <v>2660</v>
      </c>
      <c r="AD1262" s="83" t="s">
        <v>2039</v>
      </c>
    </row>
    <row r="1263" spans="28:30" x14ac:dyDescent="0.3">
      <c r="AB1263" s="21" t="s">
        <v>2661</v>
      </c>
      <c r="AD1263" s="83" t="s">
        <v>6403</v>
      </c>
    </row>
    <row r="1264" spans="28:30" x14ac:dyDescent="0.3">
      <c r="AB1264" s="21" t="s">
        <v>2662</v>
      </c>
      <c r="AD1264" s="83" t="s">
        <v>2041</v>
      </c>
    </row>
    <row r="1265" spans="28:30" x14ac:dyDescent="0.3">
      <c r="AB1265" s="21" t="s">
        <v>2663</v>
      </c>
      <c r="AD1265" s="97" t="s">
        <v>7038</v>
      </c>
    </row>
    <row r="1266" spans="28:30" x14ac:dyDescent="0.3">
      <c r="AB1266" s="21" t="s">
        <v>2664</v>
      </c>
      <c r="AD1266" s="83" t="s">
        <v>2043</v>
      </c>
    </row>
    <row r="1267" spans="28:30" x14ac:dyDescent="0.3">
      <c r="AB1267" s="21" t="s">
        <v>2665</v>
      </c>
      <c r="AD1267" s="83" t="s">
        <v>6404</v>
      </c>
    </row>
    <row r="1268" spans="28:30" x14ac:dyDescent="0.3">
      <c r="AB1268" s="21" t="s">
        <v>2666</v>
      </c>
      <c r="AD1268" s="83" t="s">
        <v>2045</v>
      </c>
    </row>
    <row r="1269" spans="28:30" x14ac:dyDescent="0.3">
      <c r="AB1269" s="21" t="s">
        <v>2667</v>
      </c>
      <c r="AD1269" s="83" t="s">
        <v>6405</v>
      </c>
    </row>
    <row r="1270" spans="28:30" x14ac:dyDescent="0.3">
      <c r="AB1270" s="21" t="s">
        <v>2668</v>
      </c>
      <c r="AD1270" s="83" t="s">
        <v>2048</v>
      </c>
    </row>
    <row r="1271" spans="28:30" x14ac:dyDescent="0.3">
      <c r="AB1271" s="21" t="s">
        <v>2669</v>
      </c>
      <c r="AD1271" s="83" t="s">
        <v>2050</v>
      </c>
    </row>
    <row r="1272" spans="28:30" x14ac:dyDescent="0.3">
      <c r="AB1272" s="21" t="s">
        <v>2670</v>
      </c>
      <c r="AD1272" s="83" t="s">
        <v>2052</v>
      </c>
    </row>
    <row r="1273" spans="28:30" x14ac:dyDescent="0.3">
      <c r="AB1273" s="21" t="s">
        <v>2671</v>
      </c>
      <c r="AD1273" s="83" t="s">
        <v>6299</v>
      </c>
    </row>
    <row r="1274" spans="28:30" x14ac:dyDescent="0.3">
      <c r="AB1274" s="21" t="s">
        <v>2672</v>
      </c>
      <c r="AD1274" s="83" t="s">
        <v>2055</v>
      </c>
    </row>
    <row r="1275" spans="28:30" x14ac:dyDescent="0.3">
      <c r="AB1275" s="21" t="s">
        <v>2673</v>
      </c>
      <c r="AD1275" s="83" t="s">
        <v>2057</v>
      </c>
    </row>
    <row r="1276" spans="28:30" x14ac:dyDescent="0.3">
      <c r="AB1276" s="21" t="s">
        <v>2674</v>
      </c>
      <c r="AD1276" s="83" t="s">
        <v>6300</v>
      </c>
    </row>
    <row r="1277" spans="28:30" x14ac:dyDescent="0.3">
      <c r="AB1277" s="21" t="s">
        <v>2675</v>
      </c>
      <c r="AD1277" s="83" t="s">
        <v>2059</v>
      </c>
    </row>
    <row r="1278" spans="28:30" x14ac:dyDescent="0.3">
      <c r="AB1278" s="21" t="s">
        <v>2676</v>
      </c>
      <c r="AD1278" s="83" t="s">
        <v>2061</v>
      </c>
    </row>
    <row r="1279" spans="28:30" x14ac:dyDescent="0.3">
      <c r="AB1279" s="21" t="s">
        <v>2677</v>
      </c>
      <c r="AD1279" s="83" t="s">
        <v>7175</v>
      </c>
    </row>
    <row r="1280" spans="28:30" x14ac:dyDescent="0.3">
      <c r="AB1280" s="21" t="s">
        <v>2678</v>
      </c>
      <c r="AD1280" s="83" t="s">
        <v>2064</v>
      </c>
    </row>
    <row r="1281" spans="28:30" x14ac:dyDescent="0.3">
      <c r="AB1281" s="21" t="s">
        <v>2679</v>
      </c>
      <c r="AD1281" s="83" t="s">
        <v>2066</v>
      </c>
    </row>
    <row r="1282" spans="28:30" x14ac:dyDescent="0.3">
      <c r="AB1282" s="21" t="s">
        <v>2680</v>
      </c>
      <c r="AD1282" s="83" t="s">
        <v>6301</v>
      </c>
    </row>
    <row r="1283" spans="28:30" x14ac:dyDescent="0.3">
      <c r="AB1283" s="21" t="s">
        <v>2681</v>
      </c>
      <c r="AD1283" s="83" t="s">
        <v>2069</v>
      </c>
    </row>
    <row r="1284" spans="28:30" x14ac:dyDescent="0.3">
      <c r="AB1284" s="21" t="s">
        <v>2682</v>
      </c>
      <c r="AD1284" s="83" t="s">
        <v>2071</v>
      </c>
    </row>
    <row r="1285" spans="28:30" x14ac:dyDescent="0.3">
      <c r="AB1285" s="21" t="s">
        <v>2683</v>
      </c>
      <c r="AD1285" s="83" t="s">
        <v>2073</v>
      </c>
    </row>
    <row r="1286" spans="28:30" x14ac:dyDescent="0.3">
      <c r="AB1286" s="21" t="s">
        <v>2684</v>
      </c>
      <c r="AD1286" s="83" t="s">
        <v>2075</v>
      </c>
    </row>
    <row r="1287" spans="28:30" x14ac:dyDescent="0.3">
      <c r="AB1287" s="21" t="s">
        <v>2685</v>
      </c>
      <c r="AD1287" s="83" t="s">
        <v>2077</v>
      </c>
    </row>
    <row r="1288" spans="28:30" x14ac:dyDescent="0.3">
      <c r="AB1288" s="21" t="s">
        <v>2686</v>
      </c>
      <c r="AD1288" s="83" t="s">
        <v>6302</v>
      </c>
    </row>
    <row r="1289" spans="28:30" x14ac:dyDescent="0.3">
      <c r="AB1289" s="21" t="s">
        <v>2687</v>
      </c>
      <c r="AD1289" s="83" t="s">
        <v>2079</v>
      </c>
    </row>
    <row r="1290" spans="28:30" x14ac:dyDescent="0.3">
      <c r="AB1290" s="21" t="s">
        <v>2688</v>
      </c>
      <c r="AD1290" s="83" t="s">
        <v>2081</v>
      </c>
    </row>
    <row r="1291" spans="28:30" x14ac:dyDescent="0.3">
      <c r="AB1291" s="21" t="s">
        <v>2689</v>
      </c>
      <c r="AD1291" s="83" t="s">
        <v>2083</v>
      </c>
    </row>
    <row r="1292" spans="28:30" x14ac:dyDescent="0.3">
      <c r="AB1292" s="21" t="s">
        <v>2690</v>
      </c>
      <c r="AD1292" s="83" t="s">
        <v>2085</v>
      </c>
    </row>
    <row r="1293" spans="28:30" x14ac:dyDescent="0.3">
      <c r="AB1293" s="21" t="s">
        <v>2691</v>
      </c>
      <c r="AD1293" s="83" t="s">
        <v>2087</v>
      </c>
    </row>
    <row r="1294" spans="28:30" x14ac:dyDescent="0.3">
      <c r="AB1294" s="21" t="s">
        <v>2692</v>
      </c>
      <c r="AD1294" s="83" t="s">
        <v>2089</v>
      </c>
    </row>
    <row r="1295" spans="28:30" x14ac:dyDescent="0.3">
      <c r="AB1295" s="21" t="s">
        <v>2693</v>
      </c>
      <c r="AD1295" s="97" t="s">
        <v>7039</v>
      </c>
    </row>
    <row r="1296" spans="28:30" x14ac:dyDescent="0.3">
      <c r="AB1296" s="21" t="s">
        <v>2694</v>
      </c>
      <c r="AD1296" s="97" t="s">
        <v>7040</v>
      </c>
    </row>
    <row r="1297" spans="28:30" x14ac:dyDescent="0.3">
      <c r="AB1297" s="21" t="s">
        <v>2695</v>
      </c>
      <c r="AD1297" s="97" t="s">
        <v>7041</v>
      </c>
    </row>
    <row r="1298" spans="28:30" x14ac:dyDescent="0.3">
      <c r="AB1298" s="21" t="s">
        <v>2696</v>
      </c>
      <c r="AD1298" s="83" t="s">
        <v>2091</v>
      </c>
    </row>
    <row r="1299" spans="28:30" x14ac:dyDescent="0.3">
      <c r="AB1299" s="21" t="s">
        <v>2697</v>
      </c>
      <c r="AD1299" s="83" t="s">
        <v>2093</v>
      </c>
    </row>
    <row r="1300" spans="28:30" x14ac:dyDescent="0.3">
      <c r="AB1300" s="21" t="s">
        <v>2698</v>
      </c>
      <c r="AD1300" s="83" t="s">
        <v>2095</v>
      </c>
    </row>
    <row r="1301" spans="28:30" x14ac:dyDescent="0.3">
      <c r="AB1301" s="21" t="s">
        <v>2699</v>
      </c>
      <c r="AD1301" s="83" t="s">
        <v>2097</v>
      </c>
    </row>
    <row r="1302" spans="28:30" x14ac:dyDescent="0.3">
      <c r="AB1302" s="21" t="s">
        <v>2700</v>
      </c>
      <c r="AD1302" s="83" t="s">
        <v>2099</v>
      </c>
    </row>
    <row r="1303" spans="28:30" x14ac:dyDescent="0.3">
      <c r="AB1303" s="21" t="s">
        <v>2701</v>
      </c>
      <c r="AD1303" s="83" t="s">
        <v>2101</v>
      </c>
    </row>
    <row r="1304" spans="28:30" x14ac:dyDescent="0.3">
      <c r="AB1304" s="21" t="s">
        <v>2702</v>
      </c>
      <c r="AD1304" s="83" t="s">
        <v>2103</v>
      </c>
    </row>
    <row r="1305" spans="28:30" x14ac:dyDescent="0.3">
      <c r="AB1305" s="21" t="s">
        <v>2703</v>
      </c>
      <c r="AD1305" s="83" t="s">
        <v>2105</v>
      </c>
    </row>
    <row r="1306" spans="28:30" x14ac:dyDescent="0.3">
      <c r="AB1306" s="21" t="s">
        <v>2704</v>
      </c>
      <c r="AD1306" s="97" t="s">
        <v>7042</v>
      </c>
    </row>
    <row r="1307" spans="28:30" x14ac:dyDescent="0.3">
      <c r="AB1307" s="21" t="s">
        <v>2705</v>
      </c>
      <c r="AD1307" s="83" t="s">
        <v>2108</v>
      </c>
    </row>
    <row r="1308" spans="28:30" x14ac:dyDescent="0.3">
      <c r="AB1308" s="21" t="s">
        <v>2706</v>
      </c>
      <c r="AD1308" s="83" t="s">
        <v>2110</v>
      </c>
    </row>
    <row r="1309" spans="28:30" x14ac:dyDescent="0.3">
      <c r="AB1309" s="21" t="s">
        <v>2707</v>
      </c>
      <c r="AD1309" s="83" t="s">
        <v>2112</v>
      </c>
    </row>
    <row r="1310" spans="28:30" x14ac:dyDescent="0.3">
      <c r="AB1310" s="21" t="s">
        <v>2708</v>
      </c>
      <c r="AD1310" s="83" t="s">
        <v>7200</v>
      </c>
    </row>
    <row r="1311" spans="28:30" x14ac:dyDescent="0.3">
      <c r="AB1311" s="21" t="s">
        <v>2709</v>
      </c>
      <c r="AD1311" s="83" t="s">
        <v>7189</v>
      </c>
    </row>
    <row r="1312" spans="28:30" x14ac:dyDescent="0.3">
      <c r="AB1312" s="21" t="s">
        <v>2710</v>
      </c>
      <c r="AD1312" s="83" t="s">
        <v>7162</v>
      </c>
    </row>
    <row r="1313" spans="28:30" x14ac:dyDescent="0.3">
      <c r="AB1313" s="21" t="s">
        <v>2711</v>
      </c>
      <c r="AD1313" s="83" t="s">
        <v>7106</v>
      </c>
    </row>
    <row r="1314" spans="28:30" x14ac:dyDescent="0.3">
      <c r="AB1314" s="21" t="s">
        <v>2712</v>
      </c>
      <c r="AD1314" s="83" t="s">
        <v>7184</v>
      </c>
    </row>
    <row r="1315" spans="28:30" x14ac:dyDescent="0.3">
      <c r="AB1315" s="21" t="s">
        <v>2713</v>
      </c>
      <c r="AD1315" s="83" t="s">
        <v>7127</v>
      </c>
    </row>
    <row r="1316" spans="28:30" x14ac:dyDescent="0.3">
      <c r="AB1316" s="21" t="s">
        <v>2714</v>
      </c>
      <c r="AD1316" s="83" t="s">
        <v>6406</v>
      </c>
    </row>
    <row r="1317" spans="28:30" x14ac:dyDescent="0.3">
      <c r="AB1317" s="21" t="s">
        <v>2715</v>
      </c>
      <c r="AD1317" s="83" t="s">
        <v>2121</v>
      </c>
    </row>
    <row r="1318" spans="28:30" x14ac:dyDescent="0.3">
      <c r="AB1318" s="21" t="s">
        <v>2716</v>
      </c>
      <c r="AD1318" s="83" t="s">
        <v>2123</v>
      </c>
    </row>
    <row r="1319" spans="28:30" x14ac:dyDescent="0.3">
      <c r="AB1319" s="21" t="s">
        <v>2717</v>
      </c>
      <c r="AD1319" s="83" t="s">
        <v>2125</v>
      </c>
    </row>
    <row r="1320" spans="28:30" x14ac:dyDescent="0.3">
      <c r="AB1320" s="21" t="s">
        <v>2718</v>
      </c>
      <c r="AD1320" s="83" t="s">
        <v>2127</v>
      </c>
    </row>
    <row r="1321" spans="28:30" x14ac:dyDescent="0.3">
      <c r="AB1321" s="21" t="s">
        <v>2719</v>
      </c>
      <c r="AD1321" s="83" t="s">
        <v>2129</v>
      </c>
    </row>
    <row r="1322" spans="28:30" x14ac:dyDescent="0.3">
      <c r="AB1322" s="21" t="s">
        <v>2720</v>
      </c>
      <c r="AD1322" s="83" t="s">
        <v>6303</v>
      </c>
    </row>
    <row r="1323" spans="28:30" x14ac:dyDescent="0.3">
      <c r="AB1323" s="21" t="s">
        <v>2721</v>
      </c>
      <c r="AD1323" s="83" t="s">
        <v>2131</v>
      </c>
    </row>
    <row r="1324" spans="28:30" x14ac:dyDescent="0.3">
      <c r="AB1324" s="21" t="s">
        <v>2722</v>
      </c>
      <c r="AD1324" s="83" t="s">
        <v>2133</v>
      </c>
    </row>
    <row r="1325" spans="28:30" x14ac:dyDescent="0.3">
      <c r="AB1325" s="21" t="s">
        <v>2723</v>
      </c>
      <c r="AD1325" s="83" t="s">
        <v>2135</v>
      </c>
    </row>
    <row r="1326" spans="28:30" x14ac:dyDescent="0.3">
      <c r="AB1326" s="21" t="s">
        <v>2724</v>
      </c>
      <c r="AD1326" s="83" t="s">
        <v>2137</v>
      </c>
    </row>
    <row r="1327" spans="28:30" x14ac:dyDescent="0.3">
      <c r="AB1327" s="21" t="s">
        <v>2725</v>
      </c>
      <c r="AD1327" s="83" t="s">
        <v>2139</v>
      </c>
    </row>
    <row r="1328" spans="28:30" x14ac:dyDescent="0.3">
      <c r="AB1328" s="21" t="s">
        <v>2726</v>
      </c>
      <c r="AD1328" s="97" t="s">
        <v>7043</v>
      </c>
    </row>
    <row r="1329" spans="28:30" x14ac:dyDescent="0.3">
      <c r="AB1329" s="21" t="s">
        <v>2727</v>
      </c>
      <c r="AD1329" s="83" t="s">
        <v>2141</v>
      </c>
    </row>
    <row r="1330" spans="28:30" x14ac:dyDescent="0.3">
      <c r="AB1330" s="21" t="s">
        <v>2728</v>
      </c>
      <c r="AD1330" s="83" t="s">
        <v>7059</v>
      </c>
    </row>
    <row r="1331" spans="28:30" x14ac:dyDescent="0.3">
      <c r="AB1331" s="21" t="s">
        <v>2729</v>
      </c>
      <c r="AD1331" s="83" t="s">
        <v>7044</v>
      </c>
    </row>
    <row r="1332" spans="28:30" x14ac:dyDescent="0.3">
      <c r="AB1332" s="21" t="s">
        <v>2730</v>
      </c>
      <c r="AD1332" s="83" t="s">
        <v>7095</v>
      </c>
    </row>
    <row r="1333" spans="28:30" x14ac:dyDescent="0.3">
      <c r="AB1333" s="21" t="s">
        <v>2731</v>
      </c>
      <c r="AD1333" s="83" t="s">
        <v>7155</v>
      </c>
    </row>
    <row r="1334" spans="28:30" x14ac:dyDescent="0.3">
      <c r="AB1334" s="21" t="s">
        <v>2732</v>
      </c>
      <c r="AD1334" s="83" t="s">
        <v>7168</v>
      </c>
    </row>
    <row r="1335" spans="28:30" x14ac:dyDescent="0.3">
      <c r="AB1335" s="21" t="s">
        <v>2733</v>
      </c>
      <c r="AD1335" s="83" t="s">
        <v>7202</v>
      </c>
    </row>
    <row r="1336" spans="28:30" x14ac:dyDescent="0.3">
      <c r="AB1336" s="21" t="s">
        <v>2734</v>
      </c>
      <c r="AD1336" s="83" t="s">
        <v>7177</v>
      </c>
    </row>
    <row r="1337" spans="28:30" x14ac:dyDescent="0.3">
      <c r="AB1337" s="21" t="s">
        <v>2735</v>
      </c>
      <c r="AD1337" s="83" t="s">
        <v>7165</v>
      </c>
    </row>
    <row r="1338" spans="28:30" x14ac:dyDescent="0.3">
      <c r="AB1338" s="21" t="s">
        <v>2736</v>
      </c>
      <c r="AD1338" s="83" t="s">
        <v>7074</v>
      </c>
    </row>
    <row r="1339" spans="28:30" x14ac:dyDescent="0.3">
      <c r="AB1339" s="21" t="s">
        <v>2737</v>
      </c>
      <c r="AD1339" s="83" t="s">
        <v>7077</v>
      </c>
    </row>
    <row r="1340" spans="28:30" x14ac:dyDescent="0.3">
      <c r="AB1340" s="21" t="s">
        <v>2738</v>
      </c>
      <c r="AD1340" s="83" t="s">
        <v>2152</v>
      </c>
    </row>
    <row r="1341" spans="28:30" x14ac:dyDescent="0.3">
      <c r="AB1341" s="21" t="s">
        <v>2739</v>
      </c>
      <c r="AD1341" s="83" t="s">
        <v>7176</v>
      </c>
    </row>
    <row r="1342" spans="28:30" x14ac:dyDescent="0.3">
      <c r="AB1342" s="21" t="s">
        <v>2740</v>
      </c>
      <c r="AD1342" s="83" t="s">
        <v>7192</v>
      </c>
    </row>
    <row r="1343" spans="28:30" x14ac:dyDescent="0.3">
      <c r="AB1343" s="21" t="s">
        <v>2741</v>
      </c>
      <c r="AD1343" s="83" t="s">
        <v>7075</v>
      </c>
    </row>
    <row r="1344" spans="28:30" x14ac:dyDescent="0.3">
      <c r="AB1344" s="21" t="s">
        <v>2742</v>
      </c>
      <c r="AD1344" s="83" t="s">
        <v>6304</v>
      </c>
    </row>
    <row r="1345" spans="28:30" x14ac:dyDescent="0.3">
      <c r="AB1345" s="21" t="s">
        <v>2743</v>
      </c>
      <c r="AD1345" s="83" t="s">
        <v>2158</v>
      </c>
    </row>
    <row r="1346" spans="28:30" x14ac:dyDescent="0.3">
      <c r="AB1346" s="21" t="s">
        <v>2744</v>
      </c>
      <c r="AD1346" s="83" t="s">
        <v>2160</v>
      </c>
    </row>
    <row r="1347" spans="28:30" x14ac:dyDescent="0.3">
      <c r="AB1347" s="21" t="s">
        <v>2745</v>
      </c>
      <c r="AD1347" s="83" t="s">
        <v>2162</v>
      </c>
    </row>
    <row r="1348" spans="28:30" x14ac:dyDescent="0.3">
      <c r="AB1348" s="21" t="s">
        <v>2746</v>
      </c>
      <c r="AD1348" s="83" t="s">
        <v>2164</v>
      </c>
    </row>
    <row r="1349" spans="28:30" x14ac:dyDescent="0.3">
      <c r="AB1349" s="21" t="s">
        <v>2747</v>
      </c>
      <c r="AD1349" s="83" t="s">
        <v>2166</v>
      </c>
    </row>
    <row r="1350" spans="28:30" x14ac:dyDescent="0.3">
      <c r="AB1350" s="21" t="s">
        <v>2748</v>
      </c>
      <c r="AD1350" s="83" t="s">
        <v>6407</v>
      </c>
    </row>
    <row r="1351" spans="28:30" x14ac:dyDescent="0.3">
      <c r="AB1351" s="21" t="s">
        <v>2749</v>
      </c>
      <c r="AD1351" s="83" t="s">
        <v>2169</v>
      </c>
    </row>
    <row r="1352" spans="28:30" x14ac:dyDescent="0.3">
      <c r="AB1352" s="21" t="s">
        <v>2750</v>
      </c>
      <c r="AD1352" s="83" t="s">
        <v>2172</v>
      </c>
    </row>
    <row r="1353" spans="28:30" x14ac:dyDescent="0.3">
      <c r="AB1353" s="21" t="s">
        <v>2751</v>
      </c>
      <c r="AD1353" s="83" t="s">
        <v>2174</v>
      </c>
    </row>
    <row r="1354" spans="28:30" x14ac:dyDescent="0.3">
      <c r="AB1354" s="21" t="s">
        <v>2752</v>
      </c>
      <c r="AD1354" s="83" t="s">
        <v>2176</v>
      </c>
    </row>
    <row r="1355" spans="28:30" x14ac:dyDescent="0.3">
      <c r="AB1355" s="21" t="s">
        <v>2753</v>
      </c>
      <c r="AD1355" s="83" t="s">
        <v>2178</v>
      </c>
    </row>
    <row r="1356" spans="28:30" x14ac:dyDescent="0.3">
      <c r="AB1356" s="21" t="s">
        <v>2754</v>
      </c>
      <c r="AD1356" s="83" t="s">
        <v>2180</v>
      </c>
    </row>
    <row r="1357" spans="28:30" x14ac:dyDescent="0.3">
      <c r="AB1357" s="21" t="s">
        <v>2755</v>
      </c>
      <c r="AD1357" s="83" t="s">
        <v>2182</v>
      </c>
    </row>
    <row r="1358" spans="28:30" x14ac:dyDescent="0.3">
      <c r="AB1358" s="21" t="s">
        <v>2756</v>
      </c>
      <c r="AD1358" s="83" t="s">
        <v>2184</v>
      </c>
    </row>
    <row r="1359" spans="28:30" x14ac:dyDescent="0.3">
      <c r="AB1359" s="21" t="s">
        <v>2757</v>
      </c>
      <c r="AD1359" s="83" t="s">
        <v>2186</v>
      </c>
    </row>
    <row r="1360" spans="28:30" x14ac:dyDescent="0.3">
      <c r="AB1360" s="21" t="s">
        <v>2758</v>
      </c>
      <c r="AD1360" s="83" t="s">
        <v>6305</v>
      </c>
    </row>
    <row r="1361" spans="28:30" x14ac:dyDescent="0.3">
      <c r="AB1361" s="21" t="s">
        <v>2759</v>
      </c>
      <c r="AD1361" s="84" t="s">
        <v>6625</v>
      </c>
    </row>
    <row r="1362" spans="28:30" x14ac:dyDescent="0.3">
      <c r="AB1362" s="21" t="s">
        <v>2760</v>
      </c>
      <c r="AD1362" s="97" t="s">
        <v>7045</v>
      </c>
    </row>
    <row r="1363" spans="28:30" x14ac:dyDescent="0.3">
      <c r="AB1363" s="21" t="s">
        <v>2761</v>
      </c>
      <c r="AD1363" s="83" t="s">
        <v>2188</v>
      </c>
    </row>
    <row r="1364" spans="28:30" x14ac:dyDescent="0.3">
      <c r="AB1364" s="21" t="s">
        <v>2762</v>
      </c>
      <c r="AD1364" s="83" t="s">
        <v>2190</v>
      </c>
    </row>
    <row r="1365" spans="28:30" x14ac:dyDescent="0.3">
      <c r="AB1365" s="21" t="s">
        <v>2763</v>
      </c>
      <c r="AD1365" s="83" t="s">
        <v>6306</v>
      </c>
    </row>
    <row r="1366" spans="28:30" x14ac:dyDescent="0.3">
      <c r="AB1366" s="21" t="s">
        <v>2764</v>
      </c>
      <c r="AD1366" s="83" t="s">
        <v>7146</v>
      </c>
    </row>
    <row r="1367" spans="28:30" x14ac:dyDescent="0.3">
      <c r="AB1367" s="21" t="s">
        <v>2765</v>
      </c>
      <c r="AD1367" s="83" t="s">
        <v>7120</v>
      </c>
    </row>
    <row r="1368" spans="28:30" x14ac:dyDescent="0.3">
      <c r="AB1368" s="21" t="s">
        <v>2766</v>
      </c>
      <c r="AD1368" s="83" t="s">
        <v>7163</v>
      </c>
    </row>
    <row r="1369" spans="28:30" x14ac:dyDescent="0.3">
      <c r="AB1369" s="21" t="s">
        <v>2767</v>
      </c>
      <c r="AD1369" s="83" t="s">
        <v>7067</v>
      </c>
    </row>
    <row r="1370" spans="28:30" x14ac:dyDescent="0.3">
      <c r="AB1370" s="21" t="s">
        <v>2768</v>
      </c>
      <c r="AD1370" s="83" t="s">
        <v>7138</v>
      </c>
    </row>
    <row r="1371" spans="28:30" x14ac:dyDescent="0.3">
      <c r="AB1371" s="21" t="s">
        <v>2769</v>
      </c>
      <c r="AD1371" s="83" t="s">
        <v>2208</v>
      </c>
    </row>
    <row r="1372" spans="28:30" x14ac:dyDescent="0.3">
      <c r="AB1372" s="21" t="s">
        <v>2770</v>
      </c>
      <c r="AD1372" s="83" t="s">
        <v>2210</v>
      </c>
    </row>
    <row r="1373" spans="28:30" x14ac:dyDescent="0.3">
      <c r="AB1373" s="21" t="s">
        <v>2771</v>
      </c>
      <c r="AD1373" s="83" t="s">
        <v>2212</v>
      </c>
    </row>
    <row r="1374" spans="28:30" x14ac:dyDescent="0.3">
      <c r="AB1374" s="21" t="s">
        <v>2772</v>
      </c>
      <c r="AD1374" s="83" t="s">
        <v>2214</v>
      </c>
    </row>
    <row r="1375" spans="28:30" x14ac:dyDescent="0.3">
      <c r="AB1375" s="21" t="s">
        <v>2773</v>
      </c>
      <c r="AD1375" s="83" t="s">
        <v>2216</v>
      </c>
    </row>
    <row r="1376" spans="28:30" x14ac:dyDescent="0.3">
      <c r="AB1376" s="21" t="s">
        <v>2774</v>
      </c>
      <c r="AD1376" s="83" t="s">
        <v>2218</v>
      </c>
    </row>
    <row r="1377" spans="28:30" x14ac:dyDescent="0.3">
      <c r="AB1377" s="21" t="s">
        <v>2775</v>
      </c>
      <c r="AD1377" s="83" t="s">
        <v>2220</v>
      </c>
    </row>
    <row r="1378" spans="28:30" x14ac:dyDescent="0.3">
      <c r="AB1378" s="21" t="s">
        <v>2776</v>
      </c>
      <c r="AD1378" s="83" t="s">
        <v>2222</v>
      </c>
    </row>
    <row r="1379" spans="28:30" x14ac:dyDescent="0.3">
      <c r="AB1379" s="21" t="s">
        <v>2777</v>
      </c>
      <c r="AD1379" s="83" t="s">
        <v>2224</v>
      </c>
    </row>
    <row r="1380" spans="28:30" x14ac:dyDescent="0.3">
      <c r="AB1380" s="21" t="s">
        <v>2778</v>
      </c>
      <c r="AD1380" s="83" t="s">
        <v>2226</v>
      </c>
    </row>
    <row r="1381" spans="28:30" x14ac:dyDescent="0.3">
      <c r="AB1381" s="21" t="s">
        <v>2779</v>
      </c>
      <c r="AD1381" s="83" t="s">
        <v>2228</v>
      </c>
    </row>
    <row r="1382" spans="28:30" x14ac:dyDescent="0.3">
      <c r="AB1382" s="21" t="s">
        <v>2780</v>
      </c>
      <c r="AD1382" s="83" t="s">
        <v>6307</v>
      </c>
    </row>
    <row r="1383" spans="28:30" x14ac:dyDescent="0.3">
      <c r="AB1383" s="21" t="s">
        <v>2781</v>
      </c>
      <c r="AD1383" s="83" t="s">
        <v>2230</v>
      </c>
    </row>
    <row r="1384" spans="28:30" x14ac:dyDescent="0.3">
      <c r="AB1384" s="21" t="s">
        <v>2782</v>
      </c>
      <c r="AD1384" s="83" t="s">
        <v>2232</v>
      </c>
    </row>
    <row r="1385" spans="28:30" x14ac:dyDescent="0.3">
      <c r="AB1385" s="21" t="s">
        <v>2783</v>
      </c>
      <c r="AD1385" s="83" t="s">
        <v>2234</v>
      </c>
    </row>
    <row r="1386" spans="28:30" x14ac:dyDescent="0.3">
      <c r="AB1386" s="21" t="s">
        <v>2784</v>
      </c>
      <c r="AD1386" s="83" t="s">
        <v>2236</v>
      </c>
    </row>
    <row r="1387" spans="28:30" x14ac:dyDescent="0.3">
      <c r="AB1387" s="21" t="s">
        <v>2785</v>
      </c>
      <c r="AD1387" s="83" t="s">
        <v>2238</v>
      </c>
    </row>
    <row r="1388" spans="28:30" x14ac:dyDescent="0.3">
      <c r="AB1388" s="21" t="s">
        <v>2786</v>
      </c>
      <c r="AD1388" s="83" t="s">
        <v>2240</v>
      </c>
    </row>
    <row r="1389" spans="28:30" x14ac:dyDescent="0.3">
      <c r="AB1389" s="21" t="s">
        <v>2787</v>
      </c>
      <c r="AD1389" s="83" t="s">
        <v>2242</v>
      </c>
    </row>
    <row r="1390" spans="28:30" x14ac:dyDescent="0.3">
      <c r="AB1390" s="21" t="s">
        <v>2788</v>
      </c>
      <c r="AD1390" s="83" t="s">
        <v>2244</v>
      </c>
    </row>
    <row r="1391" spans="28:30" x14ac:dyDescent="0.3">
      <c r="AB1391" s="21" t="s">
        <v>2789</v>
      </c>
      <c r="AD1391" s="83" t="s">
        <v>2246</v>
      </c>
    </row>
    <row r="1392" spans="28:30" x14ac:dyDescent="0.3">
      <c r="AB1392" s="21" t="s">
        <v>2790</v>
      </c>
      <c r="AD1392" s="83" t="s">
        <v>2248</v>
      </c>
    </row>
    <row r="1393" spans="28:30" x14ac:dyDescent="0.3">
      <c r="AB1393" s="21" t="s">
        <v>2791</v>
      </c>
      <c r="AD1393" s="83" t="s">
        <v>2250</v>
      </c>
    </row>
    <row r="1394" spans="28:30" x14ac:dyDescent="0.3">
      <c r="AB1394" s="21" t="s">
        <v>2792</v>
      </c>
      <c r="AD1394" s="83" t="s">
        <v>2252</v>
      </c>
    </row>
    <row r="1395" spans="28:30" x14ac:dyDescent="0.3">
      <c r="AB1395" s="21" t="s">
        <v>2793</v>
      </c>
      <c r="AD1395" s="83" t="s">
        <v>2254</v>
      </c>
    </row>
    <row r="1396" spans="28:30" x14ac:dyDescent="0.3">
      <c r="AB1396" s="21" t="s">
        <v>2794</v>
      </c>
      <c r="AD1396" s="83" t="s">
        <v>2256</v>
      </c>
    </row>
    <row r="1397" spans="28:30" x14ac:dyDescent="0.3">
      <c r="AB1397" s="21" t="s">
        <v>2795</v>
      </c>
      <c r="AD1397" s="83" t="s">
        <v>7046</v>
      </c>
    </row>
    <row r="1398" spans="28:30" x14ac:dyDescent="0.3">
      <c r="AB1398" s="21" t="s">
        <v>2796</v>
      </c>
      <c r="AD1398" s="83" t="s">
        <v>2259</v>
      </c>
    </row>
    <row r="1399" spans="28:30" x14ac:dyDescent="0.3">
      <c r="AB1399" s="21" t="s">
        <v>2797</v>
      </c>
      <c r="AD1399" s="83" t="s">
        <v>2262</v>
      </c>
    </row>
    <row r="1400" spans="28:30" x14ac:dyDescent="0.3">
      <c r="AB1400" s="21" t="s">
        <v>2798</v>
      </c>
      <c r="AD1400" s="83" t="s">
        <v>7091</v>
      </c>
    </row>
    <row r="1401" spans="28:30" x14ac:dyDescent="0.3">
      <c r="AB1401" s="21" t="s">
        <v>2799</v>
      </c>
      <c r="AD1401" s="83" t="s">
        <v>2264</v>
      </c>
    </row>
    <row r="1402" spans="28:30" x14ac:dyDescent="0.3">
      <c r="AB1402" s="21" t="s">
        <v>2800</v>
      </c>
      <c r="AD1402" s="83" t="s">
        <v>2266</v>
      </c>
    </row>
    <row r="1403" spans="28:30" x14ac:dyDescent="0.3">
      <c r="AB1403" s="21" t="s">
        <v>2801</v>
      </c>
      <c r="AD1403" s="83" t="s">
        <v>2268</v>
      </c>
    </row>
    <row r="1404" spans="28:30" x14ac:dyDescent="0.3">
      <c r="AB1404" s="21" t="s">
        <v>2802</v>
      </c>
      <c r="AD1404" s="83" t="s">
        <v>2270</v>
      </c>
    </row>
    <row r="1405" spans="28:30" x14ac:dyDescent="0.3">
      <c r="AB1405" s="21" t="s">
        <v>2803</v>
      </c>
      <c r="AD1405" s="83" t="s">
        <v>2272</v>
      </c>
    </row>
    <row r="1406" spans="28:30" x14ac:dyDescent="0.3">
      <c r="AB1406" s="21" t="s">
        <v>2804</v>
      </c>
      <c r="AD1406" s="83" t="s">
        <v>2274</v>
      </c>
    </row>
    <row r="1407" spans="28:30" x14ac:dyDescent="0.3">
      <c r="AB1407" s="21" t="s">
        <v>2805</v>
      </c>
      <c r="AD1407" s="83" t="s">
        <v>2276</v>
      </c>
    </row>
    <row r="1408" spans="28:30" x14ac:dyDescent="0.3">
      <c r="AB1408" s="21" t="s">
        <v>2806</v>
      </c>
      <c r="AD1408" s="83" t="s">
        <v>2278</v>
      </c>
    </row>
    <row r="1409" spans="28:30" x14ac:dyDescent="0.3">
      <c r="AB1409" s="21" t="s">
        <v>2807</v>
      </c>
      <c r="AD1409" s="83" t="s">
        <v>2281</v>
      </c>
    </row>
    <row r="1410" spans="28:30" x14ac:dyDescent="0.3">
      <c r="AB1410" s="21" t="s">
        <v>2808</v>
      </c>
      <c r="AD1410" s="83" t="s">
        <v>7094</v>
      </c>
    </row>
    <row r="1411" spans="28:30" x14ac:dyDescent="0.3">
      <c r="AB1411" s="21" t="s">
        <v>2809</v>
      </c>
      <c r="AD1411" s="83" t="s">
        <v>7080</v>
      </c>
    </row>
    <row r="1412" spans="28:30" x14ac:dyDescent="0.3">
      <c r="AB1412" s="21" t="s">
        <v>2810</v>
      </c>
      <c r="AD1412" s="83" t="s">
        <v>6308</v>
      </c>
    </row>
    <row r="1413" spans="28:30" x14ac:dyDescent="0.3">
      <c r="AB1413" s="21" t="s">
        <v>2811</v>
      </c>
      <c r="AD1413" s="83" t="s">
        <v>2283</v>
      </c>
    </row>
    <row r="1414" spans="28:30" x14ac:dyDescent="0.3">
      <c r="AB1414" s="21" t="s">
        <v>2812</v>
      </c>
      <c r="AD1414" s="83" t="s">
        <v>2285</v>
      </c>
    </row>
    <row r="1415" spans="28:30" x14ac:dyDescent="0.3">
      <c r="AB1415" s="21" t="s">
        <v>2813</v>
      </c>
      <c r="AD1415" s="83" t="s">
        <v>7102</v>
      </c>
    </row>
    <row r="1416" spans="28:30" x14ac:dyDescent="0.3">
      <c r="AB1416" s="21" t="s">
        <v>2814</v>
      </c>
      <c r="AD1416" s="83" t="s">
        <v>7076</v>
      </c>
    </row>
    <row r="1417" spans="28:30" x14ac:dyDescent="0.3">
      <c r="AB1417" s="21" t="s">
        <v>2815</v>
      </c>
      <c r="AD1417" s="83" t="s">
        <v>2287</v>
      </c>
    </row>
    <row r="1418" spans="28:30" x14ac:dyDescent="0.3">
      <c r="AB1418" s="21" t="s">
        <v>2816</v>
      </c>
      <c r="AD1418" s="83" t="s">
        <v>7068</v>
      </c>
    </row>
    <row r="1419" spans="28:30" x14ac:dyDescent="0.3">
      <c r="AB1419" s="21" t="s">
        <v>2817</v>
      </c>
      <c r="AD1419" s="83" t="s">
        <v>2289</v>
      </c>
    </row>
    <row r="1420" spans="28:30" x14ac:dyDescent="0.3">
      <c r="AB1420" s="21" t="s">
        <v>2818</v>
      </c>
      <c r="AD1420" s="83" t="s">
        <v>2291</v>
      </c>
    </row>
    <row r="1421" spans="28:30" x14ac:dyDescent="0.3">
      <c r="AB1421" s="21" t="s">
        <v>2819</v>
      </c>
      <c r="AD1421" s="83" t="s">
        <v>2293</v>
      </c>
    </row>
    <row r="1422" spans="28:30" x14ac:dyDescent="0.3">
      <c r="AB1422" s="21" t="s">
        <v>2820</v>
      </c>
      <c r="AD1422" s="83" t="s">
        <v>2295</v>
      </c>
    </row>
    <row r="1423" spans="28:30" x14ac:dyDescent="0.3">
      <c r="AB1423" s="21" t="s">
        <v>2821</v>
      </c>
      <c r="AD1423" s="97" t="s">
        <v>7047</v>
      </c>
    </row>
    <row r="1424" spans="28:30" x14ac:dyDescent="0.3">
      <c r="AB1424" s="21" t="s">
        <v>2822</v>
      </c>
      <c r="AD1424" s="83" t="s">
        <v>2297</v>
      </c>
    </row>
    <row r="1425" spans="28:30" x14ac:dyDescent="0.3">
      <c r="AB1425" s="21" t="s">
        <v>2823</v>
      </c>
      <c r="AD1425" s="83" t="s">
        <v>2299</v>
      </c>
    </row>
    <row r="1426" spans="28:30" x14ac:dyDescent="0.3">
      <c r="AB1426" s="21" t="s">
        <v>2824</v>
      </c>
      <c r="AD1426" s="83" t="s">
        <v>2301</v>
      </c>
    </row>
    <row r="1427" spans="28:30" x14ac:dyDescent="0.3">
      <c r="AB1427" s="21" t="s">
        <v>2825</v>
      </c>
      <c r="AD1427" s="83" t="s">
        <v>6408</v>
      </c>
    </row>
    <row r="1428" spans="28:30" x14ac:dyDescent="0.3">
      <c r="AB1428" s="21" t="s">
        <v>2826</v>
      </c>
      <c r="AD1428" s="83" t="s">
        <v>2304</v>
      </c>
    </row>
    <row r="1429" spans="28:30" x14ac:dyDescent="0.3">
      <c r="AB1429" s="21" t="s">
        <v>2827</v>
      </c>
      <c r="AD1429" s="83" t="s">
        <v>2306</v>
      </c>
    </row>
    <row r="1430" spans="28:30" x14ac:dyDescent="0.3">
      <c r="AB1430" s="21" t="s">
        <v>2828</v>
      </c>
      <c r="AD1430" s="83" t="s">
        <v>2308</v>
      </c>
    </row>
    <row r="1431" spans="28:30" x14ac:dyDescent="0.3">
      <c r="AB1431" s="21" t="s">
        <v>2829</v>
      </c>
      <c r="AD1431" s="83" t="s">
        <v>2310</v>
      </c>
    </row>
    <row r="1432" spans="28:30" x14ac:dyDescent="0.3">
      <c r="AB1432" s="21" t="s">
        <v>2830</v>
      </c>
      <c r="AD1432" s="83" t="s">
        <v>2312</v>
      </c>
    </row>
    <row r="1433" spans="28:30" x14ac:dyDescent="0.3">
      <c r="AB1433" s="21" t="s">
        <v>2831</v>
      </c>
      <c r="AD1433" s="83" t="s">
        <v>7063</v>
      </c>
    </row>
    <row r="1434" spans="28:30" x14ac:dyDescent="0.3">
      <c r="AB1434" s="21" t="s">
        <v>2832</v>
      </c>
      <c r="AD1434" s="83" t="s">
        <v>7061</v>
      </c>
    </row>
    <row r="1435" spans="28:30" x14ac:dyDescent="0.3">
      <c r="AB1435" s="21" t="s">
        <v>2833</v>
      </c>
      <c r="AD1435" s="83" t="s">
        <v>2316</v>
      </c>
    </row>
    <row r="1436" spans="28:30" x14ac:dyDescent="0.3">
      <c r="AB1436" s="21" t="s">
        <v>2834</v>
      </c>
      <c r="AD1436" s="83" t="s">
        <v>2318</v>
      </c>
    </row>
    <row r="1437" spans="28:30" x14ac:dyDescent="0.3">
      <c r="AB1437" s="21" t="s">
        <v>2835</v>
      </c>
      <c r="AD1437" s="83" t="s">
        <v>2320</v>
      </c>
    </row>
    <row r="1438" spans="28:30" x14ac:dyDescent="0.3">
      <c r="AB1438" s="21" t="s">
        <v>2836</v>
      </c>
      <c r="AD1438" s="83" t="s">
        <v>2322</v>
      </c>
    </row>
    <row r="1439" spans="28:30" x14ac:dyDescent="0.3">
      <c r="AB1439" s="21" t="s">
        <v>2837</v>
      </c>
      <c r="AD1439" s="83" t="s">
        <v>2324</v>
      </c>
    </row>
    <row r="1440" spans="28:30" x14ac:dyDescent="0.3">
      <c r="AB1440" s="21" t="s">
        <v>2838</v>
      </c>
      <c r="AD1440" s="83" t="s">
        <v>2326</v>
      </c>
    </row>
    <row r="1441" spans="28:30" x14ac:dyDescent="0.3">
      <c r="AB1441" s="21" t="s">
        <v>2839</v>
      </c>
      <c r="AD1441" s="83" t="s">
        <v>2328</v>
      </c>
    </row>
    <row r="1442" spans="28:30" x14ac:dyDescent="0.3">
      <c r="AB1442" s="21" t="s">
        <v>2840</v>
      </c>
      <c r="AD1442" s="83" t="s">
        <v>2330</v>
      </c>
    </row>
    <row r="1443" spans="28:30" x14ac:dyDescent="0.3">
      <c r="AB1443" s="21" t="s">
        <v>2841</v>
      </c>
      <c r="AD1443" s="97" t="s">
        <v>7048</v>
      </c>
    </row>
    <row r="1444" spans="28:30" x14ac:dyDescent="0.3">
      <c r="AB1444" s="21" t="s">
        <v>2842</v>
      </c>
      <c r="AD1444" s="83" t="s">
        <v>2332</v>
      </c>
    </row>
    <row r="1445" spans="28:30" x14ac:dyDescent="0.3">
      <c r="AB1445" s="21" t="s">
        <v>2843</v>
      </c>
      <c r="AD1445" s="83" t="s">
        <v>2334</v>
      </c>
    </row>
    <row r="1446" spans="28:30" x14ac:dyDescent="0.3">
      <c r="AB1446" s="21" t="s">
        <v>2844</v>
      </c>
      <c r="AD1446" s="83" t="s">
        <v>2336</v>
      </c>
    </row>
    <row r="1447" spans="28:30" x14ac:dyDescent="0.3">
      <c r="AB1447" s="21" t="s">
        <v>2845</v>
      </c>
      <c r="AD1447" s="83" t="s">
        <v>2338</v>
      </c>
    </row>
    <row r="1448" spans="28:30" x14ac:dyDescent="0.3">
      <c r="AB1448" s="21" t="s">
        <v>2846</v>
      </c>
      <c r="AD1448" s="83" t="s">
        <v>6309</v>
      </c>
    </row>
    <row r="1449" spans="28:30" x14ac:dyDescent="0.3">
      <c r="AB1449" s="21" t="s">
        <v>2847</v>
      </c>
      <c r="AD1449" s="83" t="s">
        <v>2340</v>
      </c>
    </row>
    <row r="1450" spans="28:30" x14ac:dyDescent="0.3">
      <c r="AB1450" s="21" t="s">
        <v>2848</v>
      </c>
      <c r="AD1450" s="83" t="s">
        <v>2342</v>
      </c>
    </row>
    <row r="1451" spans="28:30" x14ac:dyDescent="0.3">
      <c r="AB1451" s="21" t="s">
        <v>2849</v>
      </c>
      <c r="AD1451" s="83" t="s">
        <v>2344</v>
      </c>
    </row>
    <row r="1452" spans="28:30" x14ac:dyDescent="0.3">
      <c r="AB1452" s="21" t="s">
        <v>2850</v>
      </c>
      <c r="AD1452" s="83" t="s">
        <v>2346</v>
      </c>
    </row>
    <row r="1453" spans="28:30" x14ac:dyDescent="0.3">
      <c r="AB1453" s="21" t="s">
        <v>2851</v>
      </c>
      <c r="AD1453" s="83" t="s">
        <v>2348</v>
      </c>
    </row>
    <row r="1454" spans="28:30" x14ac:dyDescent="0.3">
      <c r="AB1454" s="21" t="s">
        <v>2852</v>
      </c>
      <c r="AD1454" s="83" t="s">
        <v>2350</v>
      </c>
    </row>
    <row r="1455" spans="28:30" x14ac:dyDescent="0.3">
      <c r="AB1455" s="21" t="s">
        <v>2853</v>
      </c>
      <c r="AD1455" s="83" t="s">
        <v>2355</v>
      </c>
    </row>
    <row r="1456" spans="28:30" x14ac:dyDescent="0.3">
      <c r="AB1456" s="21" t="s">
        <v>2854</v>
      </c>
      <c r="AD1456" s="83" t="s">
        <v>2357</v>
      </c>
    </row>
    <row r="1457" spans="28:30" x14ac:dyDescent="0.3">
      <c r="AB1457" s="21" t="s">
        <v>2855</v>
      </c>
      <c r="AD1457" s="83" t="s">
        <v>2359</v>
      </c>
    </row>
    <row r="1458" spans="28:30" x14ac:dyDescent="0.3">
      <c r="AB1458" s="21" t="s">
        <v>2856</v>
      </c>
      <c r="AD1458" s="83" t="s">
        <v>6310</v>
      </c>
    </row>
    <row r="1459" spans="28:30" x14ac:dyDescent="0.3">
      <c r="AB1459" s="21" t="s">
        <v>2857</v>
      </c>
      <c r="AD1459" s="83" t="s">
        <v>7064</v>
      </c>
    </row>
    <row r="1460" spans="28:30" x14ac:dyDescent="0.3">
      <c r="AB1460" s="21" t="s">
        <v>2858</v>
      </c>
      <c r="AD1460" s="83" t="s">
        <v>7096</v>
      </c>
    </row>
    <row r="1461" spans="28:30" x14ac:dyDescent="0.3">
      <c r="AB1461" s="21" t="s">
        <v>2859</v>
      </c>
      <c r="AD1461" s="83" t="s">
        <v>7103</v>
      </c>
    </row>
    <row r="1462" spans="28:30" x14ac:dyDescent="0.3">
      <c r="AB1462" s="21" t="s">
        <v>2860</v>
      </c>
      <c r="AD1462" s="83" t="s">
        <v>7167</v>
      </c>
    </row>
    <row r="1463" spans="28:30" x14ac:dyDescent="0.3">
      <c r="AB1463" s="21" t="s">
        <v>2861</v>
      </c>
      <c r="AD1463" s="83" t="s">
        <v>7088</v>
      </c>
    </row>
    <row r="1464" spans="28:30" x14ac:dyDescent="0.3">
      <c r="AB1464" s="21" t="s">
        <v>2862</v>
      </c>
      <c r="AD1464" s="83" t="s">
        <v>7181</v>
      </c>
    </row>
    <row r="1465" spans="28:30" x14ac:dyDescent="0.3">
      <c r="AB1465" s="21" t="s">
        <v>2863</v>
      </c>
      <c r="AD1465" s="83" t="s">
        <v>6409</v>
      </c>
    </row>
    <row r="1466" spans="28:30" x14ac:dyDescent="0.3">
      <c r="AB1466" s="21" t="s">
        <v>2864</v>
      </c>
      <c r="AD1466" s="84" t="s">
        <v>7231</v>
      </c>
    </row>
    <row r="1467" spans="28:30" x14ac:dyDescent="0.3">
      <c r="AB1467" s="21" t="s">
        <v>2865</v>
      </c>
      <c r="AD1467" s="84" t="s">
        <v>7230</v>
      </c>
    </row>
    <row r="1468" spans="28:30" x14ac:dyDescent="0.3">
      <c r="AB1468" s="21" t="s">
        <v>2866</v>
      </c>
      <c r="AD1468" s="83" t="s">
        <v>7135</v>
      </c>
    </row>
    <row r="1469" spans="28:30" x14ac:dyDescent="0.3">
      <c r="AB1469" s="21" t="s">
        <v>2867</v>
      </c>
      <c r="AD1469" s="83" t="s">
        <v>7195</v>
      </c>
    </row>
    <row r="1470" spans="28:30" x14ac:dyDescent="0.3">
      <c r="AB1470" s="21" t="s">
        <v>2868</v>
      </c>
      <c r="AD1470" s="84" t="s">
        <v>7228</v>
      </c>
    </row>
    <row r="1471" spans="28:30" x14ac:dyDescent="0.3">
      <c r="AB1471" s="21" t="s">
        <v>2869</v>
      </c>
      <c r="AD1471" s="83" t="s">
        <v>7194</v>
      </c>
    </row>
    <row r="1472" spans="28:30" x14ac:dyDescent="0.3">
      <c r="AB1472" s="21" t="s">
        <v>2870</v>
      </c>
      <c r="AD1472" s="83" t="s">
        <v>7180</v>
      </c>
    </row>
    <row r="1473" spans="28:30" x14ac:dyDescent="0.3">
      <c r="AB1473" s="21" t="s">
        <v>2871</v>
      </c>
      <c r="AD1473" s="83" t="s">
        <v>7107</v>
      </c>
    </row>
    <row r="1474" spans="28:30" x14ac:dyDescent="0.3">
      <c r="AB1474" s="21" t="s">
        <v>2872</v>
      </c>
      <c r="AD1474" s="83" t="s">
        <v>7082</v>
      </c>
    </row>
    <row r="1475" spans="28:30" x14ac:dyDescent="0.3">
      <c r="AB1475" s="21" t="s">
        <v>2873</v>
      </c>
      <c r="AD1475" s="83" t="s">
        <v>7065</v>
      </c>
    </row>
    <row r="1476" spans="28:30" x14ac:dyDescent="0.3">
      <c r="AB1476" s="21" t="s">
        <v>2874</v>
      </c>
      <c r="AD1476" s="83" t="s">
        <v>7210</v>
      </c>
    </row>
    <row r="1477" spans="28:30" x14ac:dyDescent="0.3">
      <c r="AB1477" s="21" t="s">
        <v>2875</v>
      </c>
      <c r="AD1477" s="83" t="s">
        <v>7191</v>
      </c>
    </row>
    <row r="1478" spans="28:30" x14ac:dyDescent="0.3">
      <c r="AB1478" s="21" t="s">
        <v>2876</v>
      </c>
      <c r="AD1478" s="83" t="s">
        <v>7164</v>
      </c>
    </row>
    <row r="1479" spans="28:30" x14ac:dyDescent="0.3">
      <c r="AB1479" s="21" t="s">
        <v>2877</v>
      </c>
      <c r="AD1479" s="83" t="s">
        <v>7084</v>
      </c>
    </row>
    <row r="1480" spans="28:30" x14ac:dyDescent="0.3">
      <c r="AB1480" s="21" t="s">
        <v>2878</v>
      </c>
      <c r="AD1480" s="84" t="s">
        <v>7229</v>
      </c>
    </row>
    <row r="1481" spans="28:30" x14ac:dyDescent="0.3">
      <c r="AB1481" s="21" t="s">
        <v>2879</v>
      </c>
      <c r="AD1481" s="83" t="s">
        <v>7086</v>
      </c>
    </row>
    <row r="1482" spans="28:30" x14ac:dyDescent="0.3">
      <c r="AB1482" s="21" t="s">
        <v>2880</v>
      </c>
      <c r="AD1482" s="83" t="s">
        <v>7145</v>
      </c>
    </row>
    <row r="1483" spans="28:30" x14ac:dyDescent="0.3">
      <c r="AB1483" s="21" t="s">
        <v>2881</v>
      </c>
      <c r="AD1483" s="83" t="s">
        <v>7097</v>
      </c>
    </row>
    <row r="1484" spans="28:30" x14ac:dyDescent="0.3">
      <c r="AB1484" s="21" t="s">
        <v>2882</v>
      </c>
      <c r="AD1484" s="83" t="s">
        <v>7225</v>
      </c>
    </row>
    <row r="1485" spans="28:30" x14ac:dyDescent="0.3">
      <c r="AB1485" s="21" t="s">
        <v>2883</v>
      </c>
      <c r="AD1485" s="83" t="s">
        <v>7209</v>
      </c>
    </row>
    <row r="1486" spans="28:30" x14ac:dyDescent="0.3">
      <c r="AB1486" s="21" t="s">
        <v>2884</v>
      </c>
      <c r="AD1486" s="83" t="s">
        <v>7198</v>
      </c>
    </row>
    <row r="1487" spans="28:30" x14ac:dyDescent="0.3">
      <c r="AB1487" s="21" t="s">
        <v>2885</v>
      </c>
      <c r="AD1487" s="97" t="s">
        <v>7234</v>
      </c>
    </row>
    <row r="1488" spans="28:30" x14ac:dyDescent="0.3">
      <c r="AB1488" s="21" t="s">
        <v>2886</v>
      </c>
      <c r="AD1488" s="83" t="s">
        <v>7131</v>
      </c>
    </row>
    <row r="1489" spans="28:30" x14ac:dyDescent="0.3">
      <c r="AB1489" s="21" t="s">
        <v>2887</v>
      </c>
      <c r="AD1489" s="83" t="s">
        <v>7062</v>
      </c>
    </row>
    <row r="1490" spans="28:30" x14ac:dyDescent="0.3">
      <c r="AB1490" s="21" t="s">
        <v>2888</v>
      </c>
      <c r="AD1490" s="83" t="s">
        <v>7140</v>
      </c>
    </row>
    <row r="1491" spans="28:30" x14ac:dyDescent="0.3">
      <c r="AB1491" s="21" t="s">
        <v>2889</v>
      </c>
      <c r="AD1491" s="83" t="s">
        <v>7110</v>
      </c>
    </row>
    <row r="1492" spans="28:30" x14ac:dyDescent="0.3">
      <c r="AB1492" s="21" t="s">
        <v>2890</v>
      </c>
      <c r="AD1492" s="83" t="s">
        <v>7207</v>
      </c>
    </row>
    <row r="1493" spans="28:30" x14ac:dyDescent="0.3">
      <c r="AB1493" s="21" t="s">
        <v>2891</v>
      </c>
      <c r="AD1493" s="83" t="s">
        <v>7150</v>
      </c>
    </row>
    <row r="1494" spans="28:30" x14ac:dyDescent="0.3">
      <c r="AB1494" s="21" t="s">
        <v>2892</v>
      </c>
      <c r="AD1494" s="83" t="s">
        <v>7148</v>
      </c>
    </row>
    <row r="1495" spans="28:30" x14ac:dyDescent="0.3">
      <c r="AB1495" s="21" t="s">
        <v>2893</v>
      </c>
      <c r="AD1495" s="83" t="s">
        <v>7085</v>
      </c>
    </row>
    <row r="1496" spans="28:30" x14ac:dyDescent="0.3">
      <c r="AB1496" s="21" t="s">
        <v>2894</v>
      </c>
      <c r="AD1496" s="83" t="s">
        <v>7126</v>
      </c>
    </row>
    <row r="1497" spans="28:30" x14ac:dyDescent="0.3">
      <c r="AB1497" s="21" t="s">
        <v>2895</v>
      </c>
      <c r="AD1497" s="83" t="s">
        <v>7197</v>
      </c>
    </row>
    <row r="1498" spans="28:30" x14ac:dyDescent="0.3">
      <c r="AB1498" s="21" t="s">
        <v>2896</v>
      </c>
      <c r="AD1498" s="83" t="s">
        <v>7141</v>
      </c>
    </row>
    <row r="1499" spans="28:30" x14ac:dyDescent="0.3">
      <c r="AB1499" s="21" t="s">
        <v>2897</v>
      </c>
      <c r="AD1499" s="83" t="s">
        <v>2381</v>
      </c>
    </row>
    <row r="1500" spans="28:30" x14ac:dyDescent="0.3">
      <c r="AB1500" s="21" t="s">
        <v>2898</v>
      </c>
      <c r="AD1500" s="83" t="s">
        <v>7087</v>
      </c>
    </row>
    <row r="1501" spans="28:30" x14ac:dyDescent="0.3">
      <c r="AB1501" s="21" t="s">
        <v>2899</v>
      </c>
      <c r="AD1501" s="83" t="s">
        <v>7066</v>
      </c>
    </row>
    <row r="1502" spans="28:30" x14ac:dyDescent="0.3">
      <c r="AB1502" s="21" t="s">
        <v>2900</v>
      </c>
      <c r="AD1502" s="83" t="s">
        <v>6410</v>
      </c>
    </row>
    <row r="1503" spans="28:30" x14ac:dyDescent="0.3">
      <c r="AB1503" s="21" t="s">
        <v>2901</v>
      </c>
      <c r="AD1503" s="83" t="s">
        <v>2388</v>
      </c>
    </row>
    <row r="1504" spans="28:30" x14ac:dyDescent="0.3">
      <c r="AB1504" s="21" t="s">
        <v>2902</v>
      </c>
      <c r="AD1504" s="83" t="s">
        <v>6311</v>
      </c>
    </row>
    <row r="1505" spans="28:30" x14ac:dyDescent="0.3">
      <c r="AB1505" s="21" t="s">
        <v>2903</v>
      </c>
      <c r="AD1505" s="83" t="s">
        <v>2391</v>
      </c>
    </row>
    <row r="1506" spans="28:30" x14ac:dyDescent="0.3">
      <c r="AB1506" s="21" t="s">
        <v>2904</v>
      </c>
      <c r="AD1506" s="83" t="s">
        <v>2393</v>
      </c>
    </row>
    <row r="1507" spans="28:30" x14ac:dyDescent="0.3">
      <c r="AB1507" s="21" t="s">
        <v>2905</v>
      </c>
      <c r="AD1507" s="83" t="s">
        <v>2395</v>
      </c>
    </row>
    <row r="1508" spans="28:30" x14ac:dyDescent="0.3">
      <c r="AB1508" s="21" t="s">
        <v>2906</v>
      </c>
      <c r="AD1508" s="83" t="s">
        <v>2397</v>
      </c>
    </row>
    <row r="1509" spans="28:30" x14ac:dyDescent="0.3">
      <c r="AB1509" s="21" t="s">
        <v>2907</v>
      </c>
      <c r="AD1509" s="83" t="s">
        <v>2399</v>
      </c>
    </row>
    <row r="1510" spans="28:30" x14ac:dyDescent="0.3">
      <c r="AB1510" s="21" t="s">
        <v>2908</v>
      </c>
      <c r="AD1510" s="83" t="s">
        <v>2401</v>
      </c>
    </row>
    <row r="1511" spans="28:30" x14ac:dyDescent="0.3">
      <c r="AB1511" s="21" t="s">
        <v>2909</v>
      </c>
      <c r="AD1511" s="83" t="s">
        <v>2403</v>
      </c>
    </row>
    <row r="1512" spans="28:30" x14ac:dyDescent="0.3">
      <c r="AB1512" s="21" t="s">
        <v>2910</v>
      </c>
      <c r="AD1512" s="83" t="s">
        <v>7049</v>
      </c>
    </row>
    <row r="1513" spans="28:30" x14ac:dyDescent="0.3">
      <c r="AB1513" s="21" t="s">
        <v>2911</v>
      </c>
      <c r="AD1513" s="83" t="s">
        <v>6312</v>
      </c>
    </row>
    <row r="1514" spans="28:30" x14ac:dyDescent="0.3">
      <c r="AB1514" s="21" t="s">
        <v>2912</v>
      </c>
      <c r="AD1514" s="83" t="s">
        <v>2405</v>
      </c>
    </row>
    <row r="1515" spans="28:30" x14ac:dyDescent="0.3">
      <c r="AB1515" s="21" t="s">
        <v>2913</v>
      </c>
      <c r="AD1515" s="83" t="s">
        <v>2407</v>
      </c>
    </row>
    <row r="1516" spans="28:30" x14ac:dyDescent="0.3">
      <c r="AB1516" s="21" t="s">
        <v>2914</v>
      </c>
      <c r="AD1516" s="83" t="s">
        <v>2409</v>
      </c>
    </row>
    <row r="1517" spans="28:30" x14ac:dyDescent="0.3">
      <c r="AB1517" s="21" t="s">
        <v>2915</v>
      </c>
      <c r="AD1517" s="83" t="s">
        <v>2411</v>
      </c>
    </row>
    <row r="1518" spans="28:30" x14ac:dyDescent="0.3">
      <c r="AB1518" s="21" t="s">
        <v>2916</v>
      </c>
      <c r="AD1518" s="83" t="s">
        <v>2414</v>
      </c>
    </row>
    <row r="1519" spans="28:30" x14ac:dyDescent="0.3">
      <c r="AB1519" s="21" t="s">
        <v>2917</v>
      </c>
      <c r="AD1519" s="83" t="s">
        <v>2416</v>
      </c>
    </row>
    <row r="1520" spans="28:30" x14ac:dyDescent="0.3">
      <c r="AB1520" s="21" t="s">
        <v>2918</v>
      </c>
      <c r="AD1520" s="83" t="s">
        <v>2418</v>
      </c>
    </row>
    <row r="1521" spans="28:30" x14ac:dyDescent="0.3">
      <c r="AB1521" s="21" t="s">
        <v>2919</v>
      </c>
      <c r="AD1521" s="83" t="s">
        <v>2420</v>
      </c>
    </row>
    <row r="1522" spans="28:30" x14ac:dyDescent="0.3">
      <c r="AB1522" s="21" t="s">
        <v>2920</v>
      </c>
      <c r="AD1522" s="83" t="s">
        <v>2422</v>
      </c>
    </row>
    <row r="1523" spans="28:30" x14ac:dyDescent="0.3">
      <c r="AB1523" s="21" t="s">
        <v>2921</v>
      </c>
      <c r="AD1523" s="83" t="s">
        <v>2424</v>
      </c>
    </row>
    <row r="1524" spans="28:30" x14ac:dyDescent="0.3">
      <c r="AB1524" s="21" t="s">
        <v>2922</v>
      </c>
      <c r="AD1524" s="83" t="s">
        <v>2426</v>
      </c>
    </row>
    <row r="1525" spans="28:30" x14ac:dyDescent="0.3">
      <c r="AB1525" s="21" t="s">
        <v>2923</v>
      </c>
      <c r="AD1525" s="83" t="s">
        <v>2428</v>
      </c>
    </row>
    <row r="1526" spans="28:30" x14ac:dyDescent="0.3">
      <c r="AB1526" s="21" t="s">
        <v>2924</v>
      </c>
      <c r="AD1526" s="83" t="s">
        <v>2430</v>
      </c>
    </row>
    <row r="1527" spans="28:30" x14ac:dyDescent="0.3">
      <c r="AB1527" s="21" t="s">
        <v>2925</v>
      </c>
      <c r="AD1527" s="83" t="s">
        <v>2432</v>
      </c>
    </row>
    <row r="1528" spans="28:30" x14ac:dyDescent="0.3">
      <c r="AB1528" s="21" t="s">
        <v>2926</v>
      </c>
      <c r="AD1528" s="83" t="s">
        <v>2435</v>
      </c>
    </row>
    <row r="1529" spans="28:30" x14ac:dyDescent="0.3">
      <c r="AB1529" s="21" t="s">
        <v>2927</v>
      </c>
      <c r="AD1529" s="83" t="s">
        <v>2437</v>
      </c>
    </row>
    <row r="1530" spans="28:30" x14ac:dyDescent="0.3">
      <c r="AB1530" s="21" t="s">
        <v>2928</v>
      </c>
      <c r="AD1530" s="83" t="s">
        <v>6411</v>
      </c>
    </row>
    <row r="1531" spans="28:30" x14ac:dyDescent="0.3">
      <c r="AB1531" s="21" t="s">
        <v>2929</v>
      </c>
      <c r="AD1531" s="83" t="s">
        <v>2440</v>
      </c>
    </row>
    <row r="1532" spans="28:30" x14ac:dyDescent="0.3">
      <c r="AB1532" s="21" t="s">
        <v>2930</v>
      </c>
      <c r="AD1532" s="83" t="s">
        <v>2442</v>
      </c>
    </row>
    <row r="1533" spans="28:30" x14ac:dyDescent="0.3">
      <c r="AB1533" s="21" t="s">
        <v>2931</v>
      </c>
      <c r="AD1533" s="83" t="s">
        <v>2444</v>
      </c>
    </row>
    <row r="1534" spans="28:30" x14ac:dyDescent="0.3">
      <c r="AB1534" s="21" t="s">
        <v>2932</v>
      </c>
      <c r="AD1534" s="83" t="s">
        <v>6313</v>
      </c>
    </row>
    <row r="1535" spans="28:30" x14ac:dyDescent="0.3">
      <c r="AB1535" s="21" t="s">
        <v>2933</v>
      </c>
      <c r="AD1535" s="83" t="s">
        <v>2446</v>
      </c>
    </row>
    <row r="1536" spans="28:30" x14ac:dyDescent="0.3">
      <c r="AB1536" s="21" t="s">
        <v>2934</v>
      </c>
      <c r="AD1536" s="83" t="s">
        <v>2448</v>
      </c>
    </row>
    <row r="1537" spans="28:30" x14ac:dyDescent="0.3">
      <c r="AB1537" s="21" t="s">
        <v>2935</v>
      </c>
      <c r="AD1537" s="83" t="s">
        <v>2450</v>
      </c>
    </row>
    <row r="1538" spans="28:30" x14ac:dyDescent="0.3">
      <c r="AB1538" s="21" t="s">
        <v>2936</v>
      </c>
      <c r="AD1538" s="83" t="s">
        <v>2452</v>
      </c>
    </row>
    <row r="1539" spans="28:30" x14ac:dyDescent="0.3">
      <c r="AB1539" s="21" t="s">
        <v>2937</v>
      </c>
      <c r="AD1539" s="83" t="s">
        <v>2454</v>
      </c>
    </row>
    <row r="1540" spans="28:30" x14ac:dyDescent="0.3">
      <c r="AB1540" s="21" t="s">
        <v>2938</v>
      </c>
      <c r="AD1540" s="83" t="s">
        <v>2456</v>
      </c>
    </row>
    <row r="1541" spans="28:30" x14ac:dyDescent="0.3">
      <c r="AB1541" s="21" t="s">
        <v>2939</v>
      </c>
      <c r="AD1541" s="83" t="s">
        <v>2458</v>
      </c>
    </row>
    <row r="1542" spans="28:30" x14ac:dyDescent="0.3">
      <c r="AB1542" s="21" t="s">
        <v>2940</v>
      </c>
      <c r="AD1542" s="83" t="s">
        <v>2460</v>
      </c>
    </row>
    <row r="1543" spans="28:30" x14ac:dyDescent="0.3">
      <c r="AB1543" s="21" t="s">
        <v>2941</v>
      </c>
      <c r="AD1543" s="83" t="s">
        <v>6412</v>
      </c>
    </row>
    <row r="1544" spans="28:30" x14ac:dyDescent="0.3">
      <c r="AB1544" s="21" t="s">
        <v>2942</v>
      </c>
      <c r="AD1544" s="83" t="s">
        <v>2462</v>
      </c>
    </row>
    <row r="1545" spans="28:30" x14ac:dyDescent="0.3">
      <c r="AB1545" s="21" t="s">
        <v>2943</v>
      </c>
      <c r="AD1545" s="83" t="s">
        <v>2464</v>
      </c>
    </row>
    <row r="1546" spans="28:30" x14ac:dyDescent="0.3">
      <c r="AB1546" s="21" t="s">
        <v>2944</v>
      </c>
      <c r="AD1546" s="83" t="s">
        <v>2466</v>
      </c>
    </row>
    <row r="1547" spans="28:30" x14ac:dyDescent="0.3">
      <c r="AB1547" s="21" t="s">
        <v>2945</v>
      </c>
      <c r="AD1547" s="83" t="s">
        <v>2469</v>
      </c>
    </row>
    <row r="1548" spans="28:30" x14ac:dyDescent="0.3">
      <c r="AB1548" s="21" t="s">
        <v>2946</v>
      </c>
      <c r="AD1548" s="83" t="s">
        <v>2471</v>
      </c>
    </row>
    <row r="1549" spans="28:30" x14ac:dyDescent="0.3">
      <c r="AB1549" s="21" t="s">
        <v>2947</v>
      </c>
      <c r="AD1549" s="83" t="s">
        <v>2473</v>
      </c>
    </row>
    <row r="1550" spans="28:30" x14ac:dyDescent="0.3">
      <c r="AB1550" s="21" t="s">
        <v>2948</v>
      </c>
      <c r="AD1550" s="83" t="s">
        <v>2475</v>
      </c>
    </row>
    <row r="1551" spans="28:30" x14ac:dyDescent="0.3">
      <c r="AB1551" s="21" t="s">
        <v>2949</v>
      </c>
      <c r="AD1551" s="83" t="s">
        <v>2477</v>
      </c>
    </row>
    <row r="1552" spans="28:30" x14ac:dyDescent="0.3">
      <c r="AB1552" s="21" t="s">
        <v>2950</v>
      </c>
      <c r="AD1552" s="83" t="s">
        <v>2479</v>
      </c>
    </row>
    <row r="1553" spans="28:30" x14ac:dyDescent="0.3">
      <c r="AB1553" s="21" t="s">
        <v>2951</v>
      </c>
      <c r="AD1553" s="83" t="s">
        <v>2481</v>
      </c>
    </row>
    <row r="1554" spans="28:30" x14ac:dyDescent="0.3">
      <c r="AB1554" s="21" t="s">
        <v>2952</v>
      </c>
      <c r="AD1554" s="83" t="s">
        <v>2483</v>
      </c>
    </row>
    <row r="1555" spans="28:30" x14ac:dyDescent="0.3">
      <c r="AB1555" s="21" t="s">
        <v>2953</v>
      </c>
      <c r="AD1555" s="83" t="s">
        <v>2485</v>
      </c>
    </row>
    <row r="1556" spans="28:30" x14ac:dyDescent="0.3">
      <c r="AB1556" s="21" t="s">
        <v>2954</v>
      </c>
      <c r="AD1556" s="83" t="s">
        <v>7050</v>
      </c>
    </row>
    <row r="1557" spans="28:30" x14ac:dyDescent="0.3">
      <c r="AB1557" s="21" t="s">
        <v>2955</v>
      </c>
      <c r="AD1557" s="83" t="s">
        <v>2488</v>
      </c>
    </row>
    <row r="1558" spans="28:30" x14ac:dyDescent="0.3">
      <c r="AB1558" s="21" t="s">
        <v>2956</v>
      </c>
      <c r="AD1558" s="83" t="s">
        <v>2490</v>
      </c>
    </row>
    <row r="1559" spans="28:30" x14ac:dyDescent="0.3">
      <c r="AB1559" s="21" t="s">
        <v>2957</v>
      </c>
      <c r="AD1559" s="83" t="s">
        <v>2492</v>
      </c>
    </row>
    <row r="1560" spans="28:30" x14ac:dyDescent="0.3">
      <c r="AB1560" s="21" t="s">
        <v>2958</v>
      </c>
      <c r="AD1560" s="83" t="s">
        <v>2494</v>
      </c>
    </row>
    <row r="1561" spans="28:30" x14ac:dyDescent="0.3">
      <c r="AB1561" s="21" t="s">
        <v>2959</v>
      </c>
      <c r="AD1561" s="83" t="s">
        <v>2496</v>
      </c>
    </row>
    <row r="1562" spans="28:30" x14ac:dyDescent="0.3">
      <c r="AB1562" s="21" t="s">
        <v>2960</v>
      </c>
      <c r="AD1562" s="83" t="s">
        <v>6314</v>
      </c>
    </row>
    <row r="1563" spans="28:30" x14ac:dyDescent="0.3">
      <c r="AB1563" s="21" t="s">
        <v>2961</v>
      </c>
      <c r="AD1563" s="83" t="s">
        <v>2498</v>
      </c>
    </row>
    <row r="1564" spans="28:30" x14ac:dyDescent="0.3">
      <c r="AB1564" s="21" t="s">
        <v>2962</v>
      </c>
      <c r="AD1564" s="83" t="s">
        <v>2500</v>
      </c>
    </row>
    <row r="1565" spans="28:30" x14ac:dyDescent="0.3">
      <c r="AB1565" s="21" t="s">
        <v>2963</v>
      </c>
      <c r="AD1565" s="83" t="s">
        <v>2502</v>
      </c>
    </row>
    <row r="1566" spans="28:30" x14ac:dyDescent="0.3">
      <c r="AB1566" s="21" t="s">
        <v>2964</v>
      </c>
      <c r="AD1566" s="83" t="s">
        <v>2504</v>
      </c>
    </row>
    <row r="1567" spans="28:30" x14ac:dyDescent="0.3">
      <c r="AB1567" s="21" t="s">
        <v>2965</v>
      </c>
      <c r="AD1567" s="83" t="s">
        <v>2506</v>
      </c>
    </row>
    <row r="1568" spans="28:30" x14ac:dyDescent="0.3">
      <c r="AB1568" s="21" t="s">
        <v>2966</v>
      </c>
      <c r="AD1568" s="83" t="s">
        <v>2508</v>
      </c>
    </row>
    <row r="1569" spans="28:30" x14ac:dyDescent="0.3">
      <c r="AB1569" s="21" t="s">
        <v>2967</v>
      </c>
      <c r="AD1569" s="83" t="s">
        <v>2510</v>
      </c>
    </row>
    <row r="1570" spans="28:30" x14ac:dyDescent="0.3">
      <c r="AB1570" s="21" t="s">
        <v>2968</v>
      </c>
      <c r="AD1570" s="97" t="s">
        <v>7051</v>
      </c>
    </row>
    <row r="1571" spans="28:30" x14ac:dyDescent="0.3">
      <c r="AB1571" s="21" t="s">
        <v>2969</v>
      </c>
      <c r="AD1571" s="97" t="s">
        <v>7232</v>
      </c>
    </row>
    <row r="1572" spans="28:30" x14ac:dyDescent="0.3">
      <c r="AB1572" s="21" t="s">
        <v>2970</v>
      </c>
      <c r="AD1572" s="83" t="s">
        <v>2512</v>
      </c>
    </row>
    <row r="1573" spans="28:30" x14ac:dyDescent="0.3">
      <c r="AB1573" s="21" t="s">
        <v>2971</v>
      </c>
      <c r="AD1573" s="83" t="s">
        <v>6413</v>
      </c>
    </row>
    <row r="1574" spans="28:30" x14ac:dyDescent="0.3">
      <c r="AB1574" s="21" t="s">
        <v>2972</v>
      </c>
      <c r="AD1574" s="83" t="s">
        <v>2514</v>
      </c>
    </row>
    <row r="1575" spans="28:30" x14ac:dyDescent="0.3">
      <c r="AB1575" s="21" t="s">
        <v>2973</v>
      </c>
      <c r="AD1575" s="83" t="s">
        <v>7069</v>
      </c>
    </row>
    <row r="1576" spans="28:30" x14ac:dyDescent="0.3">
      <c r="AB1576" s="21" t="s">
        <v>2974</v>
      </c>
      <c r="AD1576" s="83" t="s">
        <v>2517</v>
      </c>
    </row>
    <row r="1577" spans="28:30" x14ac:dyDescent="0.3">
      <c r="AB1577" s="21" t="s">
        <v>2975</v>
      </c>
      <c r="AD1577" s="97" t="s">
        <v>7052</v>
      </c>
    </row>
    <row r="1578" spans="28:30" x14ac:dyDescent="0.3">
      <c r="AB1578" s="21" t="s">
        <v>2976</v>
      </c>
      <c r="AD1578" s="83" t="s">
        <v>2520</v>
      </c>
    </row>
    <row r="1579" spans="28:30" x14ac:dyDescent="0.3">
      <c r="AB1579" s="21" t="s">
        <v>2977</v>
      </c>
      <c r="AD1579" s="83" t="s">
        <v>6315</v>
      </c>
    </row>
    <row r="1580" spans="28:30" x14ac:dyDescent="0.3">
      <c r="AB1580" s="21" t="s">
        <v>2978</v>
      </c>
      <c r="AD1580" s="83" t="s">
        <v>2522</v>
      </c>
    </row>
    <row r="1581" spans="28:30" x14ac:dyDescent="0.3">
      <c r="AB1581" s="21" t="s">
        <v>2979</v>
      </c>
      <c r="AD1581" s="83" t="s">
        <v>2524</v>
      </c>
    </row>
    <row r="1582" spans="28:30" x14ac:dyDescent="0.3">
      <c r="AB1582" s="21" t="s">
        <v>2980</v>
      </c>
      <c r="AD1582" s="83" t="s">
        <v>6316</v>
      </c>
    </row>
    <row r="1583" spans="28:30" x14ac:dyDescent="0.3">
      <c r="AB1583" s="21" t="s">
        <v>2981</v>
      </c>
      <c r="AD1583" s="83" t="s">
        <v>2527</v>
      </c>
    </row>
    <row r="1584" spans="28:30" x14ac:dyDescent="0.3">
      <c r="AB1584" s="21" t="s">
        <v>2982</v>
      </c>
      <c r="AD1584" s="83" t="s">
        <v>2529</v>
      </c>
    </row>
    <row r="1585" spans="28:30" x14ac:dyDescent="0.3">
      <c r="AB1585" s="21" t="s">
        <v>2983</v>
      </c>
      <c r="AD1585" s="83" t="s">
        <v>2531</v>
      </c>
    </row>
    <row r="1586" spans="28:30" x14ac:dyDescent="0.3">
      <c r="AB1586" s="21" t="s">
        <v>2984</v>
      </c>
      <c r="AD1586" s="83" t="s">
        <v>7053</v>
      </c>
    </row>
    <row r="1587" spans="28:30" x14ac:dyDescent="0.3">
      <c r="AB1587" s="21" t="s">
        <v>2985</v>
      </c>
      <c r="AD1587" s="84" t="s">
        <v>6414</v>
      </c>
    </row>
    <row r="1588" spans="28:30" x14ac:dyDescent="0.3">
      <c r="AB1588" s="21" t="s">
        <v>2986</v>
      </c>
      <c r="AD1588" s="97" t="s">
        <v>7054</v>
      </c>
    </row>
    <row r="1589" spans="28:30" x14ac:dyDescent="0.3">
      <c r="AB1589" s="21" t="s">
        <v>2987</v>
      </c>
      <c r="AD1589" s="97" t="s">
        <v>7055</v>
      </c>
    </row>
    <row r="1590" spans="28:30" x14ac:dyDescent="0.3">
      <c r="AB1590" s="21" t="s">
        <v>2988</v>
      </c>
      <c r="AD1590" s="83" t="s">
        <v>2533</v>
      </c>
    </row>
    <row r="1591" spans="28:30" x14ac:dyDescent="0.3">
      <c r="AB1591" s="21" t="s">
        <v>2989</v>
      </c>
      <c r="AD1591" s="83" t="s">
        <v>2535</v>
      </c>
    </row>
    <row r="1592" spans="28:30" x14ac:dyDescent="0.3">
      <c r="AB1592" s="21" t="s">
        <v>2990</v>
      </c>
      <c r="AD1592" s="83" t="s">
        <v>2537</v>
      </c>
    </row>
    <row r="1593" spans="28:30" x14ac:dyDescent="0.3">
      <c r="AB1593" s="21" t="s">
        <v>2991</v>
      </c>
      <c r="AD1593" s="97" t="s">
        <v>7056</v>
      </c>
    </row>
    <row r="1594" spans="28:30" x14ac:dyDescent="0.3">
      <c r="AB1594" s="21" t="s">
        <v>2992</v>
      </c>
      <c r="AD1594" s="83" t="s">
        <v>2539</v>
      </c>
    </row>
    <row r="1595" spans="28:30" x14ac:dyDescent="0.3">
      <c r="AB1595" s="21" t="s">
        <v>2993</v>
      </c>
      <c r="AD1595" s="83" t="s">
        <v>6415</v>
      </c>
    </row>
    <row r="1596" spans="28:30" x14ac:dyDescent="0.3">
      <c r="AB1596" s="21" t="s">
        <v>2994</v>
      </c>
      <c r="AD1596" s="83" t="s">
        <v>6317</v>
      </c>
    </row>
    <row r="1597" spans="28:30" x14ac:dyDescent="0.3">
      <c r="AB1597" s="21" t="s">
        <v>2995</v>
      </c>
      <c r="AD1597" s="83" t="s">
        <v>6318</v>
      </c>
    </row>
    <row r="1598" spans="28:30" x14ac:dyDescent="0.3">
      <c r="AB1598" s="21" t="s">
        <v>2996</v>
      </c>
      <c r="AD1598" s="83" t="s">
        <v>6319</v>
      </c>
    </row>
    <row r="1599" spans="28:30" x14ac:dyDescent="0.3">
      <c r="AB1599" s="21" t="s">
        <v>2997</v>
      </c>
      <c r="AD1599" s="83" t="s">
        <v>6320</v>
      </c>
    </row>
    <row r="1600" spans="28:30" x14ac:dyDescent="0.3">
      <c r="AB1600" s="21" t="s">
        <v>2998</v>
      </c>
      <c r="AD1600" s="83" t="s">
        <v>2543</v>
      </c>
    </row>
    <row r="1601" spans="28:30" x14ac:dyDescent="0.3">
      <c r="AB1601" s="21" t="s">
        <v>2999</v>
      </c>
      <c r="AD1601" s="83" t="s">
        <v>2545</v>
      </c>
    </row>
    <row r="1602" spans="28:30" x14ac:dyDescent="0.3">
      <c r="AB1602" s="21" t="s">
        <v>3000</v>
      </c>
      <c r="AD1602" s="83" t="s">
        <v>2547</v>
      </c>
    </row>
    <row r="1603" spans="28:30" x14ac:dyDescent="0.3">
      <c r="AB1603" s="21" t="s">
        <v>3001</v>
      </c>
      <c r="AD1603" s="83" t="s">
        <v>2549</v>
      </c>
    </row>
    <row r="1604" spans="28:30" x14ac:dyDescent="0.3">
      <c r="AB1604" s="21" t="s">
        <v>3002</v>
      </c>
      <c r="AD1604" s="83" t="s">
        <v>6321</v>
      </c>
    </row>
    <row r="1605" spans="28:30" x14ac:dyDescent="0.3">
      <c r="AB1605" s="21" t="s">
        <v>3003</v>
      </c>
      <c r="AD1605" s="83" t="s">
        <v>2551</v>
      </c>
    </row>
    <row r="1606" spans="28:30" x14ac:dyDescent="0.3">
      <c r="AB1606" s="21" t="s">
        <v>3004</v>
      </c>
      <c r="AD1606" s="83" t="s">
        <v>6322</v>
      </c>
    </row>
    <row r="1607" spans="28:30" x14ac:dyDescent="0.3">
      <c r="AB1607" s="21" t="s">
        <v>3005</v>
      </c>
      <c r="AD1607" s="83" t="s">
        <v>2553</v>
      </c>
    </row>
    <row r="1608" spans="28:30" x14ac:dyDescent="0.3">
      <c r="AB1608" s="21" t="s">
        <v>3006</v>
      </c>
      <c r="AD1608" s="83" t="s">
        <v>6323</v>
      </c>
    </row>
    <row r="1609" spans="28:30" x14ac:dyDescent="0.3">
      <c r="AB1609" s="21" t="s">
        <v>3007</v>
      </c>
      <c r="AD1609" s="83" t="s">
        <v>6324</v>
      </c>
    </row>
    <row r="1610" spans="28:30" x14ac:dyDescent="0.3">
      <c r="AB1610" s="21" t="s">
        <v>3008</v>
      </c>
      <c r="AD1610" s="83" t="s">
        <v>6325</v>
      </c>
    </row>
    <row r="1611" spans="28:30" x14ac:dyDescent="0.3">
      <c r="AB1611" s="21" t="s">
        <v>3009</v>
      </c>
      <c r="AD1611" s="83" t="s">
        <v>6326</v>
      </c>
    </row>
    <row r="1612" spans="28:30" x14ac:dyDescent="0.3">
      <c r="AB1612" s="21" t="s">
        <v>3010</v>
      </c>
      <c r="AD1612" s="83" t="s">
        <v>6327</v>
      </c>
    </row>
    <row r="1613" spans="28:30" x14ac:dyDescent="0.3">
      <c r="AB1613" s="21" t="s">
        <v>3011</v>
      </c>
      <c r="AD1613" s="83" t="s">
        <v>6328</v>
      </c>
    </row>
    <row r="1614" spans="28:30" x14ac:dyDescent="0.3">
      <c r="AB1614" s="21" t="s">
        <v>3012</v>
      </c>
      <c r="AD1614" s="83" t="s">
        <v>6329</v>
      </c>
    </row>
    <row r="1615" spans="28:30" x14ac:dyDescent="0.3">
      <c r="AB1615" s="21" t="s">
        <v>3013</v>
      </c>
      <c r="AD1615" s="83" t="s">
        <v>6330</v>
      </c>
    </row>
    <row r="1616" spans="28:30" x14ac:dyDescent="0.3">
      <c r="AB1616" s="21" t="s">
        <v>3014</v>
      </c>
      <c r="AD1616" s="83" t="s">
        <v>6331</v>
      </c>
    </row>
    <row r="1617" spans="28:30" x14ac:dyDescent="0.3">
      <c r="AB1617" s="21" t="s">
        <v>3015</v>
      </c>
      <c r="AD1617" s="83" t="s">
        <v>6332</v>
      </c>
    </row>
    <row r="1618" spans="28:30" x14ac:dyDescent="0.3">
      <c r="AB1618" s="21" t="s">
        <v>3016</v>
      </c>
      <c r="AD1618" s="83" t="s">
        <v>6333</v>
      </c>
    </row>
    <row r="1619" spans="28:30" x14ac:dyDescent="0.3">
      <c r="AB1619" s="21" t="s">
        <v>3017</v>
      </c>
      <c r="AD1619" s="83" t="s">
        <v>2556</v>
      </c>
    </row>
    <row r="1620" spans="28:30" x14ac:dyDescent="0.3">
      <c r="AB1620" s="21" t="s">
        <v>3018</v>
      </c>
      <c r="AD1620" s="83" t="s">
        <v>7171</v>
      </c>
    </row>
    <row r="1621" spans="28:30" x14ac:dyDescent="0.3">
      <c r="AB1621" s="21" t="s">
        <v>3019</v>
      </c>
      <c r="AD1621" s="83" t="s">
        <v>7170</v>
      </c>
    </row>
    <row r="1622" spans="28:30" x14ac:dyDescent="0.3">
      <c r="AB1622" s="21" t="s">
        <v>3020</v>
      </c>
      <c r="AD1622" s="83" t="s">
        <v>7156</v>
      </c>
    </row>
    <row r="1623" spans="28:30" x14ac:dyDescent="0.3">
      <c r="AB1623" s="21" t="s">
        <v>3021</v>
      </c>
      <c r="AD1623" s="83" t="s">
        <v>7212</v>
      </c>
    </row>
    <row r="1624" spans="28:30" x14ac:dyDescent="0.3">
      <c r="AB1624" s="21" t="s">
        <v>3022</v>
      </c>
      <c r="AD1624" s="83" t="s">
        <v>7070</v>
      </c>
    </row>
    <row r="1625" spans="28:30" x14ac:dyDescent="0.3">
      <c r="AB1625" s="21" t="s">
        <v>3023</v>
      </c>
      <c r="AD1625" s="83" t="s">
        <v>7185</v>
      </c>
    </row>
    <row r="1626" spans="28:30" x14ac:dyDescent="0.3">
      <c r="AB1626" s="21" t="s">
        <v>3024</v>
      </c>
      <c r="AD1626" s="83" t="s">
        <v>7104</v>
      </c>
    </row>
    <row r="1627" spans="28:30" x14ac:dyDescent="0.3">
      <c r="AB1627" s="21" t="s">
        <v>3025</v>
      </c>
      <c r="AD1627" s="83" t="s">
        <v>7173</v>
      </c>
    </row>
    <row r="1628" spans="28:30" x14ac:dyDescent="0.3">
      <c r="AB1628" s="21" t="s">
        <v>3026</v>
      </c>
      <c r="AD1628" s="83" t="s">
        <v>7190</v>
      </c>
    </row>
    <row r="1629" spans="28:30" x14ac:dyDescent="0.3">
      <c r="AB1629" s="21" t="s">
        <v>3027</v>
      </c>
      <c r="AD1629" s="83" t="s">
        <v>7183</v>
      </c>
    </row>
    <row r="1630" spans="28:30" x14ac:dyDescent="0.3">
      <c r="AB1630" s="21" t="s">
        <v>3028</v>
      </c>
      <c r="AD1630" s="83" t="s">
        <v>7160</v>
      </c>
    </row>
    <row r="1631" spans="28:30" x14ac:dyDescent="0.3">
      <c r="AB1631" s="21" t="s">
        <v>3029</v>
      </c>
      <c r="AD1631" s="83" t="s">
        <v>7123</v>
      </c>
    </row>
    <row r="1632" spans="28:30" x14ac:dyDescent="0.3">
      <c r="AB1632" s="21" t="s">
        <v>3030</v>
      </c>
      <c r="AD1632" s="83" t="s">
        <v>7124</v>
      </c>
    </row>
    <row r="1633" spans="28:30" x14ac:dyDescent="0.3">
      <c r="AB1633" s="21" t="s">
        <v>3031</v>
      </c>
      <c r="AD1633" s="83" t="s">
        <v>7109</v>
      </c>
    </row>
    <row r="1634" spans="28:30" x14ac:dyDescent="0.3">
      <c r="AB1634" s="21" t="s">
        <v>3032</v>
      </c>
      <c r="AD1634" s="83" t="s">
        <v>7092</v>
      </c>
    </row>
    <row r="1635" spans="28:30" x14ac:dyDescent="0.3">
      <c r="AB1635" s="21" t="s">
        <v>3033</v>
      </c>
      <c r="AD1635" s="83" t="s">
        <v>7118</v>
      </c>
    </row>
    <row r="1636" spans="28:30" x14ac:dyDescent="0.3">
      <c r="AB1636" s="21" t="s">
        <v>3034</v>
      </c>
      <c r="AD1636" s="83" t="s">
        <v>7182</v>
      </c>
    </row>
    <row r="1637" spans="28:30" x14ac:dyDescent="0.3">
      <c r="AB1637" s="21" t="s">
        <v>3035</v>
      </c>
      <c r="AD1637" s="83" t="s">
        <v>7132</v>
      </c>
    </row>
    <row r="1638" spans="28:30" x14ac:dyDescent="0.3">
      <c r="AB1638" s="21" t="s">
        <v>3036</v>
      </c>
      <c r="AD1638" s="83" t="s">
        <v>7172</v>
      </c>
    </row>
    <row r="1639" spans="28:30" x14ac:dyDescent="0.3">
      <c r="AB1639" s="21" t="s">
        <v>3037</v>
      </c>
      <c r="AD1639" s="83" t="s">
        <v>7188</v>
      </c>
    </row>
    <row r="1640" spans="28:30" x14ac:dyDescent="0.3">
      <c r="AB1640" s="21" t="s">
        <v>3038</v>
      </c>
      <c r="AD1640" s="83" t="s">
        <v>7215</v>
      </c>
    </row>
    <row r="1641" spans="28:30" x14ac:dyDescent="0.3">
      <c r="AB1641" s="21" t="s">
        <v>3039</v>
      </c>
      <c r="AD1641" s="97" t="s">
        <v>7235</v>
      </c>
    </row>
    <row r="1642" spans="28:30" x14ac:dyDescent="0.3">
      <c r="AB1642" s="21" t="s">
        <v>3040</v>
      </c>
      <c r="AD1642" s="83" t="s">
        <v>7151</v>
      </c>
    </row>
    <row r="1643" spans="28:30" x14ac:dyDescent="0.3">
      <c r="AB1643" s="21" t="s">
        <v>3041</v>
      </c>
      <c r="AD1643" s="83" t="s">
        <v>7144</v>
      </c>
    </row>
    <row r="1644" spans="28:30" x14ac:dyDescent="0.3">
      <c r="AB1644" s="21" t="s">
        <v>3042</v>
      </c>
      <c r="AD1644" s="83" t="s">
        <v>7152</v>
      </c>
    </row>
    <row r="1645" spans="28:30" x14ac:dyDescent="0.3">
      <c r="AB1645" s="21" t="s">
        <v>3043</v>
      </c>
      <c r="AD1645" s="83" t="s">
        <v>7136</v>
      </c>
    </row>
    <row r="1646" spans="28:30" x14ac:dyDescent="0.3">
      <c r="AB1646" s="21" t="s">
        <v>3044</v>
      </c>
      <c r="AD1646" s="83" t="s">
        <v>7139</v>
      </c>
    </row>
    <row r="1647" spans="28:30" x14ac:dyDescent="0.3">
      <c r="AB1647" s="21" t="s">
        <v>3045</v>
      </c>
      <c r="AD1647" s="83" t="s">
        <v>7143</v>
      </c>
    </row>
    <row r="1648" spans="28:30" x14ac:dyDescent="0.3">
      <c r="AB1648" s="21" t="s">
        <v>3046</v>
      </c>
      <c r="AD1648" s="83" t="s">
        <v>2584</v>
      </c>
    </row>
    <row r="1649" spans="28:30" x14ac:dyDescent="0.3">
      <c r="AB1649" s="21" t="s">
        <v>3047</v>
      </c>
      <c r="AD1649" s="97" t="s">
        <v>7057</v>
      </c>
    </row>
    <row r="1650" spans="28:30" x14ac:dyDescent="0.3">
      <c r="AB1650" s="21" t="s">
        <v>3048</v>
      </c>
      <c r="AD1650" s="83" t="s">
        <v>2586</v>
      </c>
    </row>
    <row r="1651" spans="28:30" x14ac:dyDescent="0.3">
      <c r="AB1651" s="21" t="s">
        <v>3049</v>
      </c>
      <c r="AD1651" s="83" t="s">
        <v>2588</v>
      </c>
    </row>
    <row r="1652" spans="28:30" x14ac:dyDescent="0.3">
      <c r="AB1652" s="21" t="s">
        <v>3050</v>
      </c>
      <c r="AD1652" s="83" t="s">
        <v>2590</v>
      </c>
    </row>
    <row r="1653" spans="28:30" x14ac:dyDescent="0.3">
      <c r="AB1653" s="21" t="s">
        <v>3051</v>
      </c>
      <c r="AD1653" s="83" t="s">
        <v>2592</v>
      </c>
    </row>
    <row r="1654" spans="28:30" x14ac:dyDescent="0.3">
      <c r="AB1654" s="21" t="s">
        <v>3052</v>
      </c>
      <c r="AD1654" s="83" t="s">
        <v>2594</v>
      </c>
    </row>
    <row r="1655" spans="28:30" x14ac:dyDescent="0.3">
      <c r="AB1655" s="21" t="s">
        <v>3053</v>
      </c>
      <c r="AD1655" s="83" t="s">
        <v>2596</v>
      </c>
    </row>
    <row r="1656" spans="28:30" x14ac:dyDescent="0.3">
      <c r="AB1656" s="21" t="s">
        <v>3054</v>
      </c>
      <c r="AD1656" s="84" t="s">
        <v>6626</v>
      </c>
    </row>
    <row r="1657" spans="28:30" x14ac:dyDescent="0.3">
      <c r="AB1657" s="21" t="s">
        <v>3055</v>
      </c>
      <c r="AD1657" s="83" t="s">
        <v>2598</v>
      </c>
    </row>
    <row r="1658" spans="28:30" x14ac:dyDescent="0.3">
      <c r="AB1658" s="21" t="s">
        <v>3056</v>
      </c>
      <c r="AD1658" s="83" t="s">
        <v>2600</v>
      </c>
    </row>
    <row r="1659" spans="28:30" x14ac:dyDescent="0.3">
      <c r="AB1659" s="21" t="s">
        <v>3057</v>
      </c>
      <c r="AD1659" s="84" t="s">
        <v>6627</v>
      </c>
    </row>
    <row r="1660" spans="28:30" x14ac:dyDescent="0.3">
      <c r="AB1660" s="21" t="s">
        <v>3058</v>
      </c>
      <c r="AD1660" s="83" t="s">
        <v>2602</v>
      </c>
    </row>
    <row r="1661" spans="28:30" x14ac:dyDescent="0.3">
      <c r="AB1661" s="21" t="s">
        <v>3059</v>
      </c>
      <c r="AD1661" s="83" t="s">
        <v>2604</v>
      </c>
    </row>
    <row r="1662" spans="28:30" x14ac:dyDescent="0.3">
      <c r="AB1662" s="21" t="s">
        <v>3060</v>
      </c>
      <c r="AD1662" s="83" t="s">
        <v>2606</v>
      </c>
    </row>
    <row r="1663" spans="28:30" x14ac:dyDescent="0.3">
      <c r="AB1663" s="21" t="s">
        <v>3061</v>
      </c>
      <c r="AD1663" s="83" t="s">
        <v>2608</v>
      </c>
    </row>
    <row r="1664" spans="28:30" x14ac:dyDescent="0.3">
      <c r="AB1664" s="21" t="s">
        <v>3062</v>
      </c>
      <c r="AD1664" s="83" t="s">
        <v>2610</v>
      </c>
    </row>
    <row r="1665" spans="28:30" x14ac:dyDescent="0.3">
      <c r="AB1665" s="21" t="s">
        <v>3063</v>
      </c>
      <c r="AD1665" s="83" t="s">
        <v>2612</v>
      </c>
    </row>
    <row r="1666" spans="28:30" x14ac:dyDescent="0.3">
      <c r="AB1666" s="21" t="s">
        <v>3064</v>
      </c>
      <c r="AD1666" s="83" t="s">
        <v>2614</v>
      </c>
    </row>
    <row r="1667" spans="28:30" x14ac:dyDescent="0.3">
      <c r="AB1667" s="21" t="s">
        <v>3065</v>
      </c>
    </row>
    <row r="1668" spans="28:30" x14ac:dyDescent="0.3">
      <c r="AB1668" s="21" t="s">
        <v>3066</v>
      </c>
    </row>
    <row r="1669" spans="28:30" x14ac:dyDescent="0.3">
      <c r="AB1669" s="21" t="s">
        <v>3067</v>
      </c>
    </row>
    <row r="1670" spans="28:30" x14ac:dyDescent="0.3">
      <c r="AB1670" s="21" t="s">
        <v>3068</v>
      </c>
    </row>
    <row r="1671" spans="28:30" x14ac:dyDescent="0.3">
      <c r="AB1671" s="21" t="s">
        <v>3069</v>
      </c>
    </row>
    <row r="1672" spans="28:30" x14ac:dyDescent="0.3">
      <c r="AB1672" s="21" t="s">
        <v>3070</v>
      </c>
    </row>
    <row r="1673" spans="28:30" x14ac:dyDescent="0.3">
      <c r="AB1673" s="21" t="s">
        <v>3071</v>
      </c>
    </row>
    <row r="1674" spans="28:30" x14ac:dyDescent="0.3">
      <c r="AB1674" s="21" t="s">
        <v>3072</v>
      </c>
    </row>
    <row r="1675" spans="28:30" x14ac:dyDescent="0.3">
      <c r="AB1675" s="21" t="s">
        <v>3073</v>
      </c>
    </row>
    <row r="1676" spans="28:30" x14ac:dyDescent="0.3">
      <c r="AB1676" s="21" t="s">
        <v>3074</v>
      </c>
    </row>
    <row r="1677" spans="28:30" x14ac:dyDescent="0.3">
      <c r="AB1677" s="21" t="s">
        <v>3075</v>
      </c>
    </row>
    <row r="1678" spans="28:30" x14ac:dyDescent="0.3">
      <c r="AB1678" s="21" t="s">
        <v>3076</v>
      </c>
    </row>
    <row r="1679" spans="28:30" x14ac:dyDescent="0.3">
      <c r="AB1679" s="21" t="s">
        <v>3077</v>
      </c>
    </row>
    <row r="1680" spans="28:30" x14ac:dyDescent="0.3">
      <c r="AB1680" s="21" t="s">
        <v>3078</v>
      </c>
    </row>
    <row r="1681" spans="28:28" x14ac:dyDescent="0.3">
      <c r="AB1681" s="21" t="s">
        <v>3079</v>
      </c>
    </row>
    <row r="1682" spans="28:28" x14ac:dyDescent="0.3">
      <c r="AB1682" s="21" t="s">
        <v>3080</v>
      </c>
    </row>
    <row r="1683" spans="28:28" x14ac:dyDescent="0.3">
      <c r="AB1683" s="21" t="s">
        <v>3081</v>
      </c>
    </row>
    <row r="1684" spans="28:28" x14ac:dyDescent="0.3">
      <c r="AB1684" s="21" t="s">
        <v>3082</v>
      </c>
    </row>
    <row r="1685" spans="28:28" x14ac:dyDescent="0.3">
      <c r="AB1685" s="21" t="s">
        <v>3083</v>
      </c>
    </row>
    <row r="1686" spans="28:28" x14ac:dyDescent="0.3">
      <c r="AB1686" s="21" t="s">
        <v>3084</v>
      </c>
    </row>
    <row r="1687" spans="28:28" x14ac:dyDescent="0.3">
      <c r="AB1687" s="21" t="s">
        <v>3085</v>
      </c>
    </row>
    <row r="1688" spans="28:28" x14ac:dyDescent="0.3">
      <c r="AB1688" s="21" t="s">
        <v>3086</v>
      </c>
    </row>
    <row r="1689" spans="28:28" x14ac:dyDescent="0.3">
      <c r="AB1689" s="21" t="s">
        <v>3087</v>
      </c>
    </row>
    <row r="1690" spans="28:28" x14ac:dyDescent="0.3">
      <c r="AB1690" s="21" t="s">
        <v>3088</v>
      </c>
    </row>
    <row r="1691" spans="28:28" x14ac:dyDescent="0.3">
      <c r="AB1691" s="21" t="s">
        <v>3089</v>
      </c>
    </row>
    <row r="1692" spans="28:28" x14ac:dyDescent="0.3">
      <c r="AB1692" s="21" t="s">
        <v>3090</v>
      </c>
    </row>
    <row r="1693" spans="28:28" x14ac:dyDescent="0.3">
      <c r="AB1693" s="21" t="s">
        <v>3091</v>
      </c>
    </row>
    <row r="1694" spans="28:28" x14ac:dyDescent="0.3">
      <c r="AB1694" s="21" t="s">
        <v>3092</v>
      </c>
    </row>
    <row r="1695" spans="28:28" x14ac:dyDescent="0.3">
      <c r="AB1695" s="21" t="s">
        <v>3093</v>
      </c>
    </row>
    <row r="1696" spans="28:28" x14ac:dyDescent="0.3">
      <c r="AB1696" s="21" t="s">
        <v>3094</v>
      </c>
    </row>
    <row r="1697" spans="28:28" x14ac:dyDescent="0.3">
      <c r="AB1697" s="21" t="s">
        <v>3095</v>
      </c>
    </row>
    <row r="1698" spans="28:28" x14ac:dyDescent="0.3">
      <c r="AB1698" s="21" t="s">
        <v>3096</v>
      </c>
    </row>
    <row r="1699" spans="28:28" x14ac:dyDescent="0.3">
      <c r="AB1699" s="21" t="s">
        <v>3097</v>
      </c>
    </row>
    <row r="1700" spans="28:28" x14ac:dyDescent="0.3">
      <c r="AB1700" s="21" t="s">
        <v>3098</v>
      </c>
    </row>
    <row r="1701" spans="28:28" x14ac:dyDescent="0.3">
      <c r="AB1701" s="21" t="s">
        <v>3099</v>
      </c>
    </row>
    <row r="1702" spans="28:28" x14ac:dyDescent="0.3">
      <c r="AB1702" s="21" t="s">
        <v>3100</v>
      </c>
    </row>
    <row r="1703" spans="28:28" x14ac:dyDescent="0.3">
      <c r="AB1703" s="21" t="s">
        <v>3101</v>
      </c>
    </row>
    <row r="1704" spans="28:28" x14ac:dyDescent="0.3">
      <c r="AB1704" s="21" t="s">
        <v>3102</v>
      </c>
    </row>
    <row r="1705" spans="28:28" x14ac:dyDescent="0.3">
      <c r="AB1705" s="21" t="s">
        <v>3103</v>
      </c>
    </row>
    <row r="1706" spans="28:28" x14ac:dyDescent="0.3">
      <c r="AB1706" s="21" t="s">
        <v>3104</v>
      </c>
    </row>
    <row r="1707" spans="28:28" x14ac:dyDescent="0.3">
      <c r="AB1707" s="21" t="s">
        <v>3105</v>
      </c>
    </row>
    <row r="1708" spans="28:28" x14ac:dyDescent="0.3">
      <c r="AB1708" s="21" t="s">
        <v>3106</v>
      </c>
    </row>
    <row r="1709" spans="28:28" x14ac:dyDescent="0.3">
      <c r="AB1709" s="21" t="s">
        <v>3107</v>
      </c>
    </row>
    <row r="1710" spans="28:28" x14ac:dyDescent="0.3">
      <c r="AB1710" s="21" t="s">
        <v>3108</v>
      </c>
    </row>
    <row r="1711" spans="28:28" x14ac:dyDescent="0.3">
      <c r="AB1711" s="21" t="s">
        <v>3109</v>
      </c>
    </row>
    <row r="1712" spans="28:28" x14ac:dyDescent="0.3">
      <c r="AB1712" s="21" t="s">
        <v>3110</v>
      </c>
    </row>
    <row r="1713" spans="28:28" x14ac:dyDescent="0.3">
      <c r="AB1713" s="21" t="s">
        <v>3111</v>
      </c>
    </row>
    <row r="1714" spans="28:28" x14ac:dyDescent="0.3">
      <c r="AB1714" s="21" t="s">
        <v>3112</v>
      </c>
    </row>
    <row r="1715" spans="28:28" x14ac:dyDescent="0.3">
      <c r="AB1715" s="21" t="s">
        <v>3113</v>
      </c>
    </row>
    <row r="1716" spans="28:28" x14ac:dyDescent="0.3">
      <c r="AB1716" s="21" t="s">
        <v>3114</v>
      </c>
    </row>
    <row r="1717" spans="28:28" x14ac:dyDescent="0.3">
      <c r="AB1717" s="21" t="s">
        <v>3115</v>
      </c>
    </row>
    <row r="1718" spans="28:28" x14ac:dyDescent="0.3">
      <c r="AB1718" s="21" t="s">
        <v>3116</v>
      </c>
    </row>
    <row r="1719" spans="28:28" x14ac:dyDescent="0.3">
      <c r="AB1719" s="21" t="s">
        <v>3117</v>
      </c>
    </row>
    <row r="1720" spans="28:28" x14ac:dyDescent="0.3">
      <c r="AB1720" s="21" t="s">
        <v>3118</v>
      </c>
    </row>
    <row r="1721" spans="28:28" x14ac:dyDescent="0.3">
      <c r="AB1721" s="21" t="s">
        <v>3119</v>
      </c>
    </row>
    <row r="1722" spans="28:28" x14ac:dyDescent="0.3">
      <c r="AB1722" s="21" t="s">
        <v>3120</v>
      </c>
    </row>
    <row r="1723" spans="28:28" x14ac:dyDescent="0.3">
      <c r="AB1723" s="21" t="s">
        <v>3121</v>
      </c>
    </row>
    <row r="1724" spans="28:28" x14ac:dyDescent="0.3">
      <c r="AB1724" s="21" t="s">
        <v>3122</v>
      </c>
    </row>
    <row r="1725" spans="28:28" x14ac:dyDescent="0.3">
      <c r="AB1725" s="21" t="s">
        <v>3123</v>
      </c>
    </row>
    <row r="1726" spans="28:28" x14ac:dyDescent="0.3">
      <c r="AB1726" s="21" t="s">
        <v>3124</v>
      </c>
    </row>
    <row r="1727" spans="28:28" x14ac:dyDescent="0.3">
      <c r="AB1727" s="21" t="s">
        <v>3125</v>
      </c>
    </row>
    <row r="1728" spans="28:28" x14ac:dyDescent="0.3">
      <c r="AB1728" s="21" t="s">
        <v>3126</v>
      </c>
    </row>
    <row r="1729" spans="28:28" x14ac:dyDescent="0.3">
      <c r="AB1729" s="21" t="s">
        <v>3127</v>
      </c>
    </row>
    <row r="1730" spans="28:28" x14ac:dyDescent="0.3">
      <c r="AB1730" s="21" t="s">
        <v>3128</v>
      </c>
    </row>
    <row r="1731" spans="28:28" x14ac:dyDescent="0.3">
      <c r="AB1731" s="21" t="s">
        <v>3129</v>
      </c>
    </row>
    <row r="1732" spans="28:28" x14ac:dyDescent="0.3">
      <c r="AB1732" s="21" t="s">
        <v>3130</v>
      </c>
    </row>
    <row r="1733" spans="28:28" x14ac:dyDescent="0.3">
      <c r="AB1733" s="21" t="s">
        <v>3131</v>
      </c>
    </row>
    <row r="1734" spans="28:28" x14ac:dyDescent="0.3">
      <c r="AB1734" s="21" t="s">
        <v>3132</v>
      </c>
    </row>
    <row r="1735" spans="28:28" x14ac:dyDescent="0.3">
      <c r="AB1735" s="21" t="s">
        <v>3133</v>
      </c>
    </row>
    <row r="1736" spans="28:28" x14ac:dyDescent="0.3">
      <c r="AB1736" s="21" t="s">
        <v>3134</v>
      </c>
    </row>
    <row r="1737" spans="28:28" x14ac:dyDescent="0.3">
      <c r="AB1737" s="21" t="s">
        <v>3135</v>
      </c>
    </row>
    <row r="1738" spans="28:28" x14ac:dyDescent="0.3">
      <c r="AB1738" s="21" t="s">
        <v>3136</v>
      </c>
    </row>
    <row r="1739" spans="28:28" x14ac:dyDescent="0.3">
      <c r="AB1739" s="21" t="s">
        <v>3137</v>
      </c>
    </row>
    <row r="1740" spans="28:28" x14ac:dyDescent="0.3">
      <c r="AB1740" s="21" t="s">
        <v>3138</v>
      </c>
    </row>
    <row r="1741" spans="28:28" x14ac:dyDescent="0.3">
      <c r="AB1741" s="21" t="s">
        <v>3139</v>
      </c>
    </row>
    <row r="1742" spans="28:28" x14ac:dyDescent="0.3">
      <c r="AB1742" s="21" t="s">
        <v>3140</v>
      </c>
    </row>
    <row r="1743" spans="28:28" x14ac:dyDescent="0.3">
      <c r="AB1743" s="21" t="s">
        <v>3141</v>
      </c>
    </row>
    <row r="1744" spans="28:28" x14ac:dyDescent="0.3">
      <c r="AB1744" s="21" t="s">
        <v>3142</v>
      </c>
    </row>
    <row r="1745" spans="28:28" x14ac:dyDescent="0.3">
      <c r="AB1745" s="21" t="s">
        <v>3143</v>
      </c>
    </row>
    <row r="1746" spans="28:28" x14ac:dyDescent="0.3">
      <c r="AB1746" s="21" t="s">
        <v>3144</v>
      </c>
    </row>
    <row r="1747" spans="28:28" x14ac:dyDescent="0.3">
      <c r="AB1747" s="21" t="s">
        <v>3145</v>
      </c>
    </row>
    <row r="1748" spans="28:28" x14ac:dyDescent="0.3">
      <c r="AB1748" s="21" t="s">
        <v>3146</v>
      </c>
    </row>
    <row r="1749" spans="28:28" x14ac:dyDescent="0.3">
      <c r="AB1749" s="21" t="s">
        <v>3147</v>
      </c>
    </row>
    <row r="1750" spans="28:28" x14ac:dyDescent="0.3">
      <c r="AB1750" s="21" t="s">
        <v>3148</v>
      </c>
    </row>
    <row r="1751" spans="28:28" x14ac:dyDescent="0.3">
      <c r="AB1751" s="21" t="s">
        <v>3149</v>
      </c>
    </row>
    <row r="1752" spans="28:28" x14ac:dyDescent="0.3">
      <c r="AB1752" s="21" t="s">
        <v>3150</v>
      </c>
    </row>
    <row r="1753" spans="28:28" x14ac:dyDescent="0.3">
      <c r="AB1753" s="21" t="s">
        <v>3151</v>
      </c>
    </row>
    <row r="1754" spans="28:28" x14ac:dyDescent="0.3">
      <c r="AB1754" s="21" t="s">
        <v>3152</v>
      </c>
    </row>
    <row r="1755" spans="28:28" x14ac:dyDescent="0.3">
      <c r="AB1755" s="21" t="s">
        <v>3153</v>
      </c>
    </row>
    <row r="1756" spans="28:28" x14ac:dyDescent="0.3">
      <c r="AB1756" s="21" t="s">
        <v>3154</v>
      </c>
    </row>
    <row r="1757" spans="28:28" x14ac:dyDescent="0.3">
      <c r="AB1757" s="21" t="s">
        <v>3155</v>
      </c>
    </row>
    <row r="1758" spans="28:28" x14ac:dyDescent="0.3">
      <c r="AB1758" s="21" t="s">
        <v>3156</v>
      </c>
    </row>
    <row r="1759" spans="28:28" x14ac:dyDescent="0.3">
      <c r="AB1759" s="21" t="s">
        <v>3157</v>
      </c>
    </row>
    <row r="1760" spans="28:28" x14ac:dyDescent="0.3">
      <c r="AB1760" s="21" t="s">
        <v>3158</v>
      </c>
    </row>
    <row r="1761" spans="28:28" x14ac:dyDescent="0.3">
      <c r="AB1761" s="21" t="s">
        <v>3159</v>
      </c>
    </row>
    <row r="1762" spans="28:28" x14ac:dyDescent="0.3">
      <c r="AB1762" s="21" t="s">
        <v>3160</v>
      </c>
    </row>
    <row r="1763" spans="28:28" x14ac:dyDescent="0.3">
      <c r="AB1763" s="21" t="s">
        <v>3161</v>
      </c>
    </row>
    <row r="1764" spans="28:28" x14ac:dyDescent="0.3">
      <c r="AB1764" s="21" t="s">
        <v>3162</v>
      </c>
    </row>
    <row r="1765" spans="28:28" x14ac:dyDescent="0.3">
      <c r="AB1765" s="21" t="s">
        <v>3163</v>
      </c>
    </row>
    <row r="1766" spans="28:28" x14ac:dyDescent="0.3">
      <c r="AB1766" s="21" t="s">
        <v>3164</v>
      </c>
    </row>
    <row r="1767" spans="28:28" x14ac:dyDescent="0.3">
      <c r="AB1767" s="21" t="s">
        <v>3165</v>
      </c>
    </row>
    <row r="1768" spans="28:28" x14ac:dyDescent="0.3">
      <c r="AB1768" s="21" t="s">
        <v>3166</v>
      </c>
    </row>
    <row r="1769" spans="28:28" x14ac:dyDescent="0.3">
      <c r="AB1769" s="21" t="s">
        <v>3167</v>
      </c>
    </row>
    <row r="1770" spans="28:28" x14ac:dyDescent="0.3">
      <c r="AB1770" s="21" t="s">
        <v>3168</v>
      </c>
    </row>
    <row r="1771" spans="28:28" x14ac:dyDescent="0.3">
      <c r="AB1771" s="21" t="s">
        <v>3169</v>
      </c>
    </row>
    <row r="1772" spans="28:28" x14ac:dyDescent="0.3">
      <c r="AB1772" s="21" t="s">
        <v>3170</v>
      </c>
    </row>
    <row r="1773" spans="28:28" x14ac:dyDescent="0.3">
      <c r="AB1773" s="21" t="s">
        <v>3171</v>
      </c>
    </row>
    <row r="1774" spans="28:28" x14ac:dyDescent="0.3">
      <c r="AB1774" s="21" t="s">
        <v>3172</v>
      </c>
    </row>
    <row r="1775" spans="28:28" x14ac:dyDescent="0.3">
      <c r="AB1775" s="21" t="s">
        <v>3173</v>
      </c>
    </row>
    <row r="1776" spans="28:28" x14ac:dyDescent="0.3">
      <c r="AB1776" s="21" t="s">
        <v>3174</v>
      </c>
    </row>
    <row r="1777" spans="28:28" x14ac:dyDescent="0.3">
      <c r="AB1777" s="21" t="s">
        <v>3175</v>
      </c>
    </row>
    <row r="1778" spans="28:28" x14ac:dyDescent="0.3">
      <c r="AB1778" s="21" t="s">
        <v>3176</v>
      </c>
    </row>
    <row r="1779" spans="28:28" x14ac:dyDescent="0.3">
      <c r="AB1779" s="21" t="s">
        <v>3177</v>
      </c>
    </row>
    <row r="1780" spans="28:28" x14ac:dyDescent="0.3">
      <c r="AB1780" s="21" t="s">
        <v>3178</v>
      </c>
    </row>
    <row r="1781" spans="28:28" x14ac:dyDescent="0.3">
      <c r="AB1781" s="21" t="s">
        <v>3179</v>
      </c>
    </row>
    <row r="1782" spans="28:28" x14ac:dyDescent="0.3">
      <c r="AB1782" s="21" t="s">
        <v>3180</v>
      </c>
    </row>
    <row r="1783" spans="28:28" x14ac:dyDescent="0.3">
      <c r="AB1783" s="21" t="s">
        <v>3181</v>
      </c>
    </row>
    <row r="1784" spans="28:28" x14ac:dyDescent="0.3">
      <c r="AB1784" s="21" t="s">
        <v>3182</v>
      </c>
    </row>
    <row r="1785" spans="28:28" x14ac:dyDescent="0.3">
      <c r="AB1785" s="21" t="s">
        <v>3183</v>
      </c>
    </row>
    <row r="1786" spans="28:28" x14ac:dyDescent="0.3">
      <c r="AB1786" s="21" t="s">
        <v>3184</v>
      </c>
    </row>
    <row r="1787" spans="28:28" x14ac:dyDescent="0.3">
      <c r="AB1787" s="21" t="s">
        <v>3185</v>
      </c>
    </row>
    <row r="1788" spans="28:28" x14ac:dyDescent="0.3">
      <c r="AB1788" s="21" t="s">
        <v>3186</v>
      </c>
    </row>
    <row r="1789" spans="28:28" x14ac:dyDescent="0.3">
      <c r="AB1789" s="21" t="s">
        <v>3187</v>
      </c>
    </row>
    <row r="1790" spans="28:28" x14ac:dyDescent="0.3">
      <c r="AB1790" s="21" t="s">
        <v>3188</v>
      </c>
    </row>
    <row r="1791" spans="28:28" x14ac:dyDescent="0.3">
      <c r="AB1791" s="21" t="s">
        <v>3189</v>
      </c>
    </row>
    <row r="1792" spans="28:28" x14ac:dyDescent="0.3">
      <c r="AB1792" s="21" t="s">
        <v>3190</v>
      </c>
    </row>
    <row r="1793" spans="28:28" x14ac:dyDescent="0.3">
      <c r="AB1793" s="21" t="s">
        <v>3191</v>
      </c>
    </row>
    <row r="1794" spans="28:28" x14ac:dyDescent="0.3">
      <c r="AB1794" s="21" t="s">
        <v>3192</v>
      </c>
    </row>
    <row r="1795" spans="28:28" x14ac:dyDescent="0.3">
      <c r="AB1795" s="21" t="s">
        <v>3193</v>
      </c>
    </row>
    <row r="1796" spans="28:28" x14ac:dyDescent="0.3">
      <c r="AB1796" s="21" t="s">
        <v>3194</v>
      </c>
    </row>
    <row r="1797" spans="28:28" x14ac:dyDescent="0.3">
      <c r="AB1797" s="21" t="s">
        <v>3195</v>
      </c>
    </row>
    <row r="1798" spans="28:28" x14ac:dyDescent="0.3">
      <c r="AB1798" s="21" t="s">
        <v>3196</v>
      </c>
    </row>
    <row r="1799" spans="28:28" x14ac:dyDescent="0.3">
      <c r="AB1799" s="21" t="s">
        <v>3197</v>
      </c>
    </row>
    <row r="1800" spans="28:28" x14ac:dyDescent="0.3">
      <c r="AB1800" s="21" t="s">
        <v>3198</v>
      </c>
    </row>
    <row r="1801" spans="28:28" x14ac:dyDescent="0.3">
      <c r="AB1801" s="21" t="s">
        <v>3199</v>
      </c>
    </row>
    <row r="1802" spans="28:28" x14ac:dyDescent="0.3">
      <c r="AB1802" s="21" t="s">
        <v>3200</v>
      </c>
    </row>
    <row r="1803" spans="28:28" x14ac:dyDescent="0.3">
      <c r="AB1803" s="21" t="s">
        <v>3201</v>
      </c>
    </row>
    <row r="1804" spans="28:28" x14ac:dyDescent="0.3">
      <c r="AB1804" s="21" t="s">
        <v>3202</v>
      </c>
    </row>
    <row r="1805" spans="28:28" x14ac:dyDescent="0.3">
      <c r="AB1805" s="21" t="s">
        <v>3203</v>
      </c>
    </row>
    <row r="1806" spans="28:28" x14ac:dyDescent="0.3">
      <c r="AB1806" s="21" t="s">
        <v>3204</v>
      </c>
    </row>
    <row r="1807" spans="28:28" x14ac:dyDescent="0.3">
      <c r="AB1807" s="21" t="s">
        <v>3205</v>
      </c>
    </row>
    <row r="1808" spans="28:28" x14ac:dyDescent="0.3">
      <c r="AB1808" s="21" t="s">
        <v>3206</v>
      </c>
    </row>
    <row r="1809" spans="28:28" x14ac:dyDescent="0.3">
      <c r="AB1809" s="21" t="s">
        <v>3207</v>
      </c>
    </row>
    <row r="1810" spans="28:28" x14ac:dyDescent="0.3">
      <c r="AB1810" s="21" t="s">
        <v>3208</v>
      </c>
    </row>
    <row r="1811" spans="28:28" x14ac:dyDescent="0.3">
      <c r="AB1811" s="21" t="s">
        <v>3209</v>
      </c>
    </row>
    <row r="1812" spans="28:28" x14ac:dyDescent="0.3">
      <c r="AB1812" s="21" t="s">
        <v>3210</v>
      </c>
    </row>
    <row r="1813" spans="28:28" x14ac:dyDescent="0.3">
      <c r="AB1813" s="21" t="s">
        <v>3211</v>
      </c>
    </row>
    <row r="1814" spans="28:28" x14ac:dyDescent="0.3">
      <c r="AB1814" s="21" t="s">
        <v>3212</v>
      </c>
    </row>
    <row r="1815" spans="28:28" x14ac:dyDescent="0.3">
      <c r="AB1815" s="21" t="s">
        <v>3213</v>
      </c>
    </row>
    <row r="1816" spans="28:28" x14ac:dyDescent="0.3">
      <c r="AB1816" s="21" t="s">
        <v>3214</v>
      </c>
    </row>
    <row r="1817" spans="28:28" x14ac:dyDescent="0.3">
      <c r="AB1817" s="21" t="s">
        <v>3215</v>
      </c>
    </row>
    <row r="1818" spans="28:28" x14ac:dyDescent="0.3">
      <c r="AB1818" s="21" t="s">
        <v>3216</v>
      </c>
    </row>
    <row r="1819" spans="28:28" x14ac:dyDescent="0.3">
      <c r="AB1819" s="21" t="s">
        <v>3217</v>
      </c>
    </row>
    <row r="1820" spans="28:28" x14ac:dyDescent="0.3">
      <c r="AB1820" s="21" t="s">
        <v>3218</v>
      </c>
    </row>
    <row r="1821" spans="28:28" x14ac:dyDescent="0.3">
      <c r="AB1821" s="21" t="s">
        <v>3219</v>
      </c>
    </row>
    <row r="1822" spans="28:28" x14ac:dyDescent="0.3">
      <c r="AB1822" s="21" t="s">
        <v>3220</v>
      </c>
    </row>
    <row r="1823" spans="28:28" x14ac:dyDescent="0.3">
      <c r="AB1823" s="21" t="s">
        <v>3221</v>
      </c>
    </row>
    <row r="1824" spans="28:28" x14ac:dyDescent="0.3">
      <c r="AB1824" s="21" t="s">
        <v>3222</v>
      </c>
    </row>
    <row r="1825" spans="28:28" x14ac:dyDescent="0.3">
      <c r="AB1825" s="21" t="s">
        <v>3223</v>
      </c>
    </row>
    <row r="1826" spans="28:28" x14ac:dyDescent="0.3">
      <c r="AB1826" s="21" t="s">
        <v>3224</v>
      </c>
    </row>
    <row r="1827" spans="28:28" x14ac:dyDescent="0.3">
      <c r="AB1827" s="21" t="s">
        <v>3225</v>
      </c>
    </row>
    <row r="1828" spans="28:28" x14ac:dyDescent="0.3">
      <c r="AB1828" s="21" t="s">
        <v>3226</v>
      </c>
    </row>
    <row r="1829" spans="28:28" x14ac:dyDescent="0.3">
      <c r="AB1829" s="21" t="s">
        <v>3227</v>
      </c>
    </row>
    <row r="1830" spans="28:28" x14ac:dyDescent="0.3">
      <c r="AB1830" s="21" t="s">
        <v>3228</v>
      </c>
    </row>
    <row r="1831" spans="28:28" x14ac:dyDescent="0.3">
      <c r="AB1831" s="21" t="s">
        <v>3229</v>
      </c>
    </row>
    <row r="1832" spans="28:28" x14ac:dyDescent="0.3">
      <c r="AB1832" s="21" t="s">
        <v>3230</v>
      </c>
    </row>
    <row r="1833" spans="28:28" x14ac:dyDescent="0.3">
      <c r="AB1833" s="21" t="s">
        <v>3231</v>
      </c>
    </row>
    <row r="1834" spans="28:28" x14ac:dyDescent="0.3">
      <c r="AB1834" s="21" t="s">
        <v>3232</v>
      </c>
    </row>
    <row r="1835" spans="28:28" x14ac:dyDescent="0.3">
      <c r="AB1835" s="21" t="s">
        <v>3233</v>
      </c>
    </row>
    <row r="1836" spans="28:28" x14ac:dyDescent="0.3">
      <c r="AB1836" s="21" t="s">
        <v>3234</v>
      </c>
    </row>
    <row r="1837" spans="28:28" x14ac:dyDescent="0.3">
      <c r="AB1837" s="21" t="s">
        <v>3235</v>
      </c>
    </row>
    <row r="1838" spans="28:28" x14ac:dyDescent="0.3">
      <c r="AB1838" s="21" t="s">
        <v>3236</v>
      </c>
    </row>
    <row r="1839" spans="28:28" x14ac:dyDescent="0.3">
      <c r="AB1839" s="21" t="s">
        <v>3237</v>
      </c>
    </row>
    <row r="1840" spans="28:28" x14ac:dyDescent="0.3">
      <c r="AB1840" s="21" t="s">
        <v>3238</v>
      </c>
    </row>
    <row r="1841" spans="28:28" x14ac:dyDescent="0.3">
      <c r="AB1841" s="21" t="s">
        <v>3239</v>
      </c>
    </row>
    <row r="1842" spans="28:28" x14ac:dyDescent="0.3">
      <c r="AB1842" s="21" t="s">
        <v>3240</v>
      </c>
    </row>
    <row r="1843" spans="28:28" x14ac:dyDescent="0.3">
      <c r="AB1843" s="21" t="s">
        <v>3241</v>
      </c>
    </row>
    <row r="1844" spans="28:28" x14ac:dyDescent="0.3">
      <c r="AB1844" s="21" t="s">
        <v>3242</v>
      </c>
    </row>
    <row r="1845" spans="28:28" x14ac:dyDescent="0.3">
      <c r="AB1845" s="21" t="s">
        <v>3243</v>
      </c>
    </row>
    <row r="1846" spans="28:28" x14ac:dyDescent="0.3">
      <c r="AB1846" s="21" t="s">
        <v>3244</v>
      </c>
    </row>
    <row r="1847" spans="28:28" x14ac:dyDescent="0.3">
      <c r="AB1847" s="21" t="s">
        <v>3245</v>
      </c>
    </row>
    <row r="1848" spans="28:28" x14ac:dyDescent="0.3">
      <c r="AB1848" s="21" t="s">
        <v>3246</v>
      </c>
    </row>
    <row r="1849" spans="28:28" x14ac:dyDescent="0.3">
      <c r="AB1849" s="21" t="s">
        <v>3247</v>
      </c>
    </row>
    <row r="1850" spans="28:28" x14ac:dyDescent="0.3">
      <c r="AB1850" s="21" t="s">
        <v>3248</v>
      </c>
    </row>
    <row r="1851" spans="28:28" x14ac:dyDescent="0.3">
      <c r="AB1851" s="21" t="s">
        <v>3249</v>
      </c>
    </row>
    <row r="1852" spans="28:28" x14ac:dyDescent="0.3">
      <c r="AB1852" s="21" t="s">
        <v>3250</v>
      </c>
    </row>
    <row r="1853" spans="28:28" x14ac:dyDescent="0.3">
      <c r="AB1853" s="21" t="s">
        <v>3251</v>
      </c>
    </row>
    <row r="1854" spans="28:28" x14ac:dyDescent="0.3">
      <c r="AB1854" s="21" t="s">
        <v>3252</v>
      </c>
    </row>
    <row r="1855" spans="28:28" x14ac:dyDescent="0.3">
      <c r="AB1855" s="21" t="s">
        <v>3253</v>
      </c>
    </row>
    <row r="1856" spans="28:28" x14ac:dyDescent="0.3">
      <c r="AB1856" s="21" t="s">
        <v>3254</v>
      </c>
    </row>
    <row r="1857" spans="28:28" x14ac:dyDescent="0.3">
      <c r="AB1857" s="21" t="s">
        <v>3255</v>
      </c>
    </row>
    <row r="1858" spans="28:28" x14ac:dyDescent="0.3">
      <c r="AB1858" s="21" t="s">
        <v>3256</v>
      </c>
    </row>
    <row r="1859" spans="28:28" x14ac:dyDescent="0.3">
      <c r="AB1859" s="21" t="s">
        <v>3257</v>
      </c>
    </row>
    <row r="1860" spans="28:28" x14ac:dyDescent="0.3">
      <c r="AB1860" s="21" t="s">
        <v>3258</v>
      </c>
    </row>
    <row r="1861" spans="28:28" x14ac:dyDescent="0.3">
      <c r="AB1861" s="21" t="s">
        <v>3259</v>
      </c>
    </row>
    <row r="1862" spans="28:28" x14ac:dyDescent="0.3">
      <c r="AB1862" s="21" t="s">
        <v>3260</v>
      </c>
    </row>
    <row r="1863" spans="28:28" x14ac:dyDescent="0.3">
      <c r="AB1863" s="21" t="s">
        <v>3261</v>
      </c>
    </row>
    <row r="1864" spans="28:28" x14ac:dyDescent="0.3">
      <c r="AB1864" s="21" t="s">
        <v>3262</v>
      </c>
    </row>
    <row r="1865" spans="28:28" x14ac:dyDescent="0.3">
      <c r="AB1865" s="21" t="s">
        <v>3263</v>
      </c>
    </row>
    <row r="1866" spans="28:28" x14ac:dyDescent="0.3">
      <c r="AB1866" s="21" t="s">
        <v>3264</v>
      </c>
    </row>
    <row r="1867" spans="28:28" x14ac:dyDescent="0.3">
      <c r="AB1867" s="21" t="s">
        <v>3265</v>
      </c>
    </row>
    <row r="1868" spans="28:28" x14ac:dyDescent="0.3">
      <c r="AB1868" s="21" t="s">
        <v>3266</v>
      </c>
    </row>
    <row r="1869" spans="28:28" x14ac:dyDescent="0.3">
      <c r="AB1869" s="21" t="s">
        <v>3267</v>
      </c>
    </row>
    <row r="1870" spans="28:28" x14ac:dyDescent="0.3">
      <c r="AB1870" s="21" t="s">
        <v>3268</v>
      </c>
    </row>
    <row r="1871" spans="28:28" x14ac:dyDescent="0.3">
      <c r="AB1871" s="21" t="s">
        <v>3269</v>
      </c>
    </row>
    <row r="1872" spans="28:28" x14ac:dyDescent="0.3">
      <c r="AB1872" s="21" t="s">
        <v>3270</v>
      </c>
    </row>
    <row r="1873" spans="28:28" x14ac:dyDescent="0.3">
      <c r="AB1873" s="21" t="s">
        <v>3271</v>
      </c>
    </row>
    <row r="1874" spans="28:28" x14ac:dyDescent="0.3">
      <c r="AB1874" s="21" t="s">
        <v>3272</v>
      </c>
    </row>
    <row r="1875" spans="28:28" x14ac:dyDescent="0.3">
      <c r="AB1875" s="21" t="s">
        <v>3273</v>
      </c>
    </row>
    <row r="1876" spans="28:28" x14ac:dyDescent="0.3">
      <c r="AB1876" s="21" t="s">
        <v>3274</v>
      </c>
    </row>
    <row r="1877" spans="28:28" x14ac:dyDescent="0.3">
      <c r="AB1877" s="21" t="s">
        <v>3275</v>
      </c>
    </row>
    <row r="1878" spans="28:28" x14ac:dyDescent="0.3">
      <c r="AB1878" s="21" t="s">
        <v>3276</v>
      </c>
    </row>
    <row r="1879" spans="28:28" x14ac:dyDescent="0.3">
      <c r="AB1879" s="21" t="s">
        <v>3277</v>
      </c>
    </row>
    <row r="1880" spans="28:28" x14ac:dyDescent="0.3">
      <c r="AB1880" s="21" t="s">
        <v>3278</v>
      </c>
    </row>
    <row r="1881" spans="28:28" x14ac:dyDescent="0.3">
      <c r="AB1881" s="21" t="s">
        <v>3279</v>
      </c>
    </row>
    <row r="1882" spans="28:28" x14ac:dyDescent="0.3">
      <c r="AB1882" s="21" t="s">
        <v>3280</v>
      </c>
    </row>
    <row r="1883" spans="28:28" x14ac:dyDescent="0.3">
      <c r="AB1883" s="21" t="s">
        <v>3281</v>
      </c>
    </row>
    <row r="1884" spans="28:28" x14ac:dyDescent="0.3">
      <c r="AB1884" s="21" t="s">
        <v>3282</v>
      </c>
    </row>
    <row r="1885" spans="28:28" x14ac:dyDescent="0.3">
      <c r="AB1885" s="21" t="s">
        <v>3283</v>
      </c>
    </row>
    <row r="1886" spans="28:28" x14ac:dyDescent="0.3">
      <c r="AB1886" s="21" t="s">
        <v>3284</v>
      </c>
    </row>
    <row r="1887" spans="28:28" x14ac:dyDescent="0.3">
      <c r="AB1887" s="21" t="s">
        <v>3285</v>
      </c>
    </row>
    <row r="1888" spans="28:28" x14ac:dyDescent="0.3">
      <c r="AB1888" s="21" t="s">
        <v>3286</v>
      </c>
    </row>
    <row r="1889" spans="28:28" x14ac:dyDescent="0.3">
      <c r="AB1889" s="21" t="s">
        <v>3287</v>
      </c>
    </row>
    <row r="1890" spans="28:28" x14ac:dyDescent="0.3">
      <c r="AB1890" s="21" t="s">
        <v>3288</v>
      </c>
    </row>
    <row r="1891" spans="28:28" x14ac:dyDescent="0.3">
      <c r="AB1891" s="21" t="s">
        <v>3289</v>
      </c>
    </row>
    <row r="1892" spans="28:28" x14ac:dyDescent="0.3">
      <c r="AB1892" s="21" t="s">
        <v>3290</v>
      </c>
    </row>
    <row r="1893" spans="28:28" x14ac:dyDescent="0.3">
      <c r="AB1893" s="21" t="s">
        <v>3291</v>
      </c>
    </row>
    <row r="1894" spans="28:28" x14ac:dyDescent="0.3">
      <c r="AB1894" s="21" t="s">
        <v>3292</v>
      </c>
    </row>
    <row r="1895" spans="28:28" x14ac:dyDescent="0.3">
      <c r="AB1895" s="21" t="s">
        <v>3293</v>
      </c>
    </row>
    <row r="1896" spans="28:28" x14ac:dyDescent="0.3">
      <c r="AB1896" s="21" t="s">
        <v>3294</v>
      </c>
    </row>
    <row r="1897" spans="28:28" x14ac:dyDescent="0.3">
      <c r="AB1897" s="21" t="s">
        <v>3295</v>
      </c>
    </row>
    <row r="1898" spans="28:28" x14ac:dyDescent="0.3">
      <c r="AB1898" s="21" t="s">
        <v>3296</v>
      </c>
    </row>
    <row r="1899" spans="28:28" x14ac:dyDescent="0.3">
      <c r="AB1899" s="21" t="s">
        <v>3297</v>
      </c>
    </row>
    <row r="1900" spans="28:28" x14ac:dyDescent="0.3">
      <c r="AB1900" s="21" t="s">
        <v>3298</v>
      </c>
    </row>
    <row r="1901" spans="28:28" x14ac:dyDescent="0.3">
      <c r="AB1901" s="21" t="s">
        <v>3299</v>
      </c>
    </row>
    <row r="1902" spans="28:28" x14ac:dyDescent="0.3">
      <c r="AB1902" s="21" t="s">
        <v>3300</v>
      </c>
    </row>
    <row r="1903" spans="28:28" x14ac:dyDescent="0.3">
      <c r="AB1903" s="21" t="s">
        <v>3301</v>
      </c>
    </row>
    <row r="1904" spans="28:28" x14ac:dyDescent="0.3">
      <c r="AB1904" s="21" t="s">
        <v>3302</v>
      </c>
    </row>
    <row r="1905" spans="28:28" x14ac:dyDescent="0.3">
      <c r="AB1905" s="21" t="s">
        <v>3303</v>
      </c>
    </row>
    <row r="1906" spans="28:28" x14ac:dyDescent="0.3">
      <c r="AB1906" s="21" t="s">
        <v>3304</v>
      </c>
    </row>
    <row r="1907" spans="28:28" x14ac:dyDescent="0.3">
      <c r="AB1907" s="21" t="s">
        <v>3305</v>
      </c>
    </row>
    <row r="1908" spans="28:28" x14ac:dyDescent="0.3">
      <c r="AB1908" s="21" t="s">
        <v>3306</v>
      </c>
    </row>
    <row r="1909" spans="28:28" x14ac:dyDescent="0.3">
      <c r="AB1909" s="21" t="s">
        <v>3307</v>
      </c>
    </row>
    <row r="1910" spans="28:28" x14ac:dyDescent="0.3">
      <c r="AB1910" s="21" t="s">
        <v>3308</v>
      </c>
    </row>
    <row r="1911" spans="28:28" x14ac:dyDescent="0.3">
      <c r="AB1911" s="21" t="s">
        <v>3309</v>
      </c>
    </row>
    <row r="1912" spans="28:28" x14ac:dyDescent="0.3">
      <c r="AB1912" s="21" t="s">
        <v>3310</v>
      </c>
    </row>
    <row r="1913" spans="28:28" x14ac:dyDescent="0.3">
      <c r="AB1913" s="21" t="s">
        <v>3311</v>
      </c>
    </row>
    <row r="1914" spans="28:28" x14ac:dyDescent="0.3">
      <c r="AB1914" s="21" t="s">
        <v>3312</v>
      </c>
    </row>
    <row r="1915" spans="28:28" x14ac:dyDescent="0.3">
      <c r="AB1915" s="21" t="s">
        <v>3313</v>
      </c>
    </row>
    <row r="1916" spans="28:28" x14ac:dyDescent="0.3">
      <c r="AB1916" s="21" t="s">
        <v>3314</v>
      </c>
    </row>
    <row r="1917" spans="28:28" x14ac:dyDescent="0.3">
      <c r="AB1917" s="21" t="s">
        <v>3315</v>
      </c>
    </row>
    <row r="1918" spans="28:28" x14ac:dyDescent="0.3">
      <c r="AB1918" s="21" t="s">
        <v>3316</v>
      </c>
    </row>
    <row r="1919" spans="28:28" x14ac:dyDescent="0.3">
      <c r="AB1919" s="21" t="s">
        <v>3317</v>
      </c>
    </row>
    <row r="1920" spans="28:28" x14ac:dyDescent="0.3">
      <c r="AB1920" s="21" t="s">
        <v>3318</v>
      </c>
    </row>
    <row r="1921" spans="28:28" x14ac:dyDescent="0.3">
      <c r="AB1921" s="21" t="s">
        <v>3319</v>
      </c>
    </row>
    <row r="1922" spans="28:28" x14ac:dyDescent="0.3">
      <c r="AB1922" s="21" t="s">
        <v>3320</v>
      </c>
    </row>
    <row r="1923" spans="28:28" x14ac:dyDescent="0.3">
      <c r="AB1923" s="21" t="s">
        <v>3321</v>
      </c>
    </row>
    <row r="1924" spans="28:28" x14ac:dyDescent="0.3">
      <c r="AB1924" s="21" t="s">
        <v>3322</v>
      </c>
    </row>
    <row r="1925" spans="28:28" x14ac:dyDescent="0.3">
      <c r="AB1925" s="21" t="s">
        <v>3323</v>
      </c>
    </row>
    <row r="1926" spans="28:28" x14ac:dyDescent="0.3">
      <c r="AB1926" s="21" t="s">
        <v>3324</v>
      </c>
    </row>
    <row r="1927" spans="28:28" x14ac:dyDescent="0.3">
      <c r="AB1927" s="21" t="s">
        <v>3325</v>
      </c>
    </row>
    <row r="1928" spans="28:28" x14ac:dyDescent="0.3">
      <c r="AB1928" s="21" t="s">
        <v>3326</v>
      </c>
    </row>
    <row r="1929" spans="28:28" x14ac:dyDescent="0.3">
      <c r="AB1929" s="21" t="s">
        <v>3327</v>
      </c>
    </row>
    <row r="1930" spans="28:28" x14ac:dyDescent="0.3">
      <c r="AB1930" s="21" t="s">
        <v>3328</v>
      </c>
    </row>
    <row r="1931" spans="28:28" x14ac:dyDescent="0.3">
      <c r="AB1931" s="21" t="s">
        <v>3329</v>
      </c>
    </row>
    <row r="1932" spans="28:28" x14ac:dyDescent="0.3">
      <c r="AB1932" s="21" t="s">
        <v>3330</v>
      </c>
    </row>
    <row r="1933" spans="28:28" x14ac:dyDescent="0.3">
      <c r="AB1933" s="21" t="s">
        <v>3331</v>
      </c>
    </row>
    <row r="1934" spans="28:28" x14ac:dyDescent="0.3">
      <c r="AB1934" s="21" t="s">
        <v>3332</v>
      </c>
    </row>
    <row r="1935" spans="28:28" x14ac:dyDescent="0.3">
      <c r="AB1935" s="21" t="s">
        <v>3333</v>
      </c>
    </row>
    <row r="1936" spans="28:28" x14ac:dyDescent="0.3">
      <c r="AB1936" s="21" t="s">
        <v>3334</v>
      </c>
    </row>
    <row r="1937" spans="28:28" x14ac:dyDescent="0.3">
      <c r="AB1937" s="21" t="s">
        <v>3335</v>
      </c>
    </row>
    <row r="1938" spans="28:28" x14ac:dyDescent="0.3">
      <c r="AB1938" s="21" t="s">
        <v>3336</v>
      </c>
    </row>
    <row r="1939" spans="28:28" x14ac:dyDescent="0.3">
      <c r="AB1939" s="21" t="s">
        <v>3337</v>
      </c>
    </row>
    <row r="1940" spans="28:28" x14ac:dyDescent="0.3">
      <c r="AB1940" s="21" t="s">
        <v>3338</v>
      </c>
    </row>
    <row r="1941" spans="28:28" x14ac:dyDescent="0.3">
      <c r="AB1941" s="21" t="s">
        <v>3339</v>
      </c>
    </row>
    <row r="1942" spans="28:28" x14ac:dyDescent="0.3">
      <c r="AB1942" s="21" t="s">
        <v>3340</v>
      </c>
    </row>
    <row r="1943" spans="28:28" x14ac:dyDescent="0.3">
      <c r="AB1943" s="21" t="s">
        <v>3341</v>
      </c>
    </row>
    <row r="1944" spans="28:28" x14ac:dyDescent="0.3">
      <c r="AB1944" s="21" t="s">
        <v>3342</v>
      </c>
    </row>
    <row r="1945" spans="28:28" x14ac:dyDescent="0.3">
      <c r="AB1945" s="21" t="s">
        <v>3343</v>
      </c>
    </row>
    <row r="1946" spans="28:28" x14ac:dyDescent="0.3">
      <c r="AB1946" s="21" t="s">
        <v>3344</v>
      </c>
    </row>
    <row r="1947" spans="28:28" x14ac:dyDescent="0.3">
      <c r="AB1947" s="21" t="s">
        <v>3345</v>
      </c>
    </row>
    <row r="1948" spans="28:28" x14ac:dyDescent="0.3">
      <c r="AB1948" s="21" t="s">
        <v>3346</v>
      </c>
    </row>
    <row r="1949" spans="28:28" x14ac:dyDescent="0.3">
      <c r="AB1949" s="21" t="s">
        <v>3347</v>
      </c>
    </row>
    <row r="1950" spans="28:28" x14ac:dyDescent="0.3">
      <c r="AB1950" s="21" t="s">
        <v>3348</v>
      </c>
    </row>
    <row r="1951" spans="28:28" x14ac:dyDescent="0.3">
      <c r="AB1951" s="21" t="s">
        <v>3349</v>
      </c>
    </row>
    <row r="1952" spans="28:28" x14ac:dyDescent="0.3">
      <c r="AB1952" s="21" t="s">
        <v>3350</v>
      </c>
    </row>
    <row r="1953" spans="28:28" x14ac:dyDescent="0.3">
      <c r="AB1953" s="21" t="s">
        <v>3351</v>
      </c>
    </row>
    <row r="1954" spans="28:28" x14ac:dyDescent="0.3">
      <c r="AB1954" s="21" t="s">
        <v>3352</v>
      </c>
    </row>
    <row r="1955" spans="28:28" x14ac:dyDescent="0.3">
      <c r="AB1955" s="21" t="s">
        <v>3353</v>
      </c>
    </row>
    <row r="1956" spans="28:28" x14ac:dyDescent="0.3">
      <c r="AB1956" s="21" t="s">
        <v>3354</v>
      </c>
    </row>
    <row r="1957" spans="28:28" x14ac:dyDescent="0.3">
      <c r="AB1957" s="21" t="s">
        <v>3355</v>
      </c>
    </row>
    <row r="1958" spans="28:28" x14ac:dyDescent="0.3">
      <c r="AB1958" s="21" t="s">
        <v>3356</v>
      </c>
    </row>
    <row r="1959" spans="28:28" x14ac:dyDescent="0.3">
      <c r="AB1959" s="21" t="s">
        <v>3357</v>
      </c>
    </row>
    <row r="1960" spans="28:28" x14ac:dyDescent="0.3">
      <c r="AB1960" s="21" t="s">
        <v>3358</v>
      </c>
    </row>
    <row r="1961" spans="28:28" x14ac:dyDescent="0.3">
      <c r="AB1961" s="21" t="s">
        <v>3359</v>
      </c>
    </row>
    <row r="1962" spans="28:28" x14ac:dyDescent="0.3">
      <c r="AB1962" s="21" t="s">
        <v>3360</v>
      </c>
    </row>
    <row r="1963" spans="28:28" x14ac:dyDescent="0.3">
      <c r="AB1963" s="21" t="s">
        <v>3361</v>
      </c>
    </row>
    <row r="1964" spans="28:28" x14ac:dyDescent="0.3">
      <c r="AB1964" s="21" t="s">
        <v>3362</v>
      </c>
    </row>
    <row r="1965" spans="28:28" x14ac:dyDescent="0.3">
      <c r="AB1965" s="21" t="s">
        <v>3363</v>
      </c>
    </row>
    <row r="1966" spans="28:28" x14ac:dyDescent="0.3">
      <c r="AB1966" s="21" t="s">
        <v>3364</v>
      </c>
    </row>
    <row r="1967" spans="28:28" x14ac:dyDescent="0.3">
      <c r="AB1967" s="21" t="s">
        <v>3365</v>
      </c>
    </row>
    <row r="1968" spans="28:28" x14ac:dyDescent="0.3">
      <c r="AB1968" s="21" t="s">
        <v>3366</v>
      </c>
    </row>
    <row r="1969" spans="28:28" x14ac:dyDescent="0.3">
      <c r="AB1969" s="21" t="s">
        <v>3367</v>
      </c>
    </row>
    <row r="1970" spans="28:28" x14ac:dyDescent="0.3">
      <c r="AB1970" s="21" t="s">
        <v>3368</v>
      </c>
    </row>
    <row r="1971" spans="28:28" x14ac:dyDescent="0.3">
      <c r="AB1971" s="21" t="s">
        <v>3369</v>
      </c>
    </row>
    <row r="1972" spans="28:28" x14ac:dyDescent="0.3">
      <c r="AB1972" s="21" t="s">
        <v>3370</v>
      </c>
    </row>
    <row r="1973" spans="28:28" x14ac:dyDescent="0.3">
      <c r="AB1973" s="21" t="s">
        <v>3371</v>
      </c>
    </row>
    <row r="1974" spans="28:28" x14ac:dyDescent="0.3">
      <c r="AB1974" s="21" t="s">
        <v>3372</v>
      </c>
    </row>
    <row r="1975" spans="28:28" x14ac:dyDescent="0.3">
      <c r="AB1975" s="21" t="s">
        <v>3373</v>
      </c>
    </row>
    <row r="1976" spans="28:28" x14ac:dyDescent="0.3">
      <c r="AB1976" s="21" t="s">
        <v>3374</v>
      </c>
    </row>
    <row r="1977" spans="28:28" x14ac:dyDescent="0.3">
      <c r="AB1977" s="21" t="s">
        <v>3375</v>
      </c>
    </row>
    <row r="1978" spans="28:28" x14ac:dyDescent="0.3">
      <c r="AB1978" s="21" t="s">
        <v>3376</v>
      </c>
    </row>
    <row r="1979" spans="28:28" x14ac:dyDescent="0.3">
      <c r="AB1979" s="21" t="s">
        <v>3377</v>
      </c>
    </row>
    <row r="1980" spans="28:28" x14ac:dyDescent="0.3">
      <c r="AB1980" s="21" t="s">
        <v>3378</v>
      </c>
    </row>
    <row r="1981" spans="28:28" x14ac:dyDescent="0.3">
      <c r="AB1981" s="21" t="s">
        <v>3379</v>
      </c>
    </row>
    <row r="1982" spans="28:28" x14ac:dyDescent="0.3">
      <c r="AB1982" s="21" t="s">
        <v>3380</v>
      </c>
    </row>
    <row r="1983" spans="28:28" x14ac:dyDescent="0.3">
      <c r="AB1983" s="21" t="s">
        <v>3381</v>
      </c>
    </row>
    <row r="1984" spans="28:28" x14ac:dyDescent="0.3">
      <c r="AB1984" s="21" t="s">
        <v>3382</v>
      </c>
    </row>
    <row r="1985" spans="28:28" x14ac:dyDescent="0.3">
      <c r="AB1985" s="21" t="s">
        <v>3383</v>
      </c>
    </row>
    <row r="1986" spans="28:28" x14ac:dyDescent="0.3">
      <c r="AB1986" s="21" t="s">
        <v>3384</v>
      </c>
    </row>
    <row r="1987" spans="28:28" x14ac:dyDescent="0.3">
      <c r="AB1987" s="21" t="s">
        <v>3385</v>
      </c>
    </row>
    <row r="1988" spans="28:28" x14ac:dyDescent="0.3">
      <c r="AB1988" s="21" t="s">
        <v>3386</v>
      </c>
    </row>
    <row r="1989" spans="28:28" x14ac:dyDescent="0.3">
      <c r="AB1989" s="21" t="s">
        <v>3387</v>
      </c>
    </row>
    <row r="1990" spans="28:28" x14ac:dyDescent="0.3">
      <c r="AB1990" s="21" t="s">
        <v>3388</v>
      </c>
    </row>
    <row r="1991" spans="28:28" x14ac:dyDescent="0.3">
      <c r="AB1991" s="21" t="s">
        <v>3389</v>
      </c>
    </row>
    <row r="1992" spans="28:28" x14ac:dyDescent="0.3">
      <c r="AB1992" s="21" t="s">
        <v>3390</v>
      </c>
    </row>
    <row r="1993" spans="28:28" x14ac:dyDescent="0.3">
      <c r="AB1993" s="21" t="s">
        <v>3391</v>
      </c>
    </row>
    <row r="1994" spans="28:28" x14ac:dyDescent="0.3">
      <c r="AB1994" s="21" t="s">
        <v>3392</v>
      </c>
    </row>
    <row r="1995" spans="28:28" x14ac:dyDescent="0.3">
      <c r="AB1995" s="21" t="s">
        <v>3393</v>
      </c>
    </row>
    <row r="1996" spans="28:28" x14ac:dyDescent="0.3">
      <c r="AB1996" s="21" t="s">
        <v>3394</v>
      </c>
    </row>
    <row r="1997" spans="28:28" x14ac:dyDescent="0.3">
      <c r="AB1997" s="21" t="s">
        <v>3395</v>
      </c>
    </row>
    <row r="1998" spans="28:28" x14ac:dyDescent="0.3">
      <c r="AB1998" s="21" t="s">
        <v>3396</v>
      </c>
    </row>
    <row r="1999" spans="28:28" x14ac:dyDescent="0.3">
      <c r="AB1999" s="21" t="s">
        <v>3397</v>
      </c>
    </row>
    <row r="2000" spans="28:28" x14ac:dyDescent="0.3">
      <c r="AB2000" s="21" t="s">
        <v>3398</v>
      </c>
    </row>
    <row r="2001" spans="28:28" x14ac:dyDescent="0.3">
      <c r="AB2001" s="21" t="s">
        <v>3399</v>
      </c>
    </row>
    <row r="2002" spans="28:28" x14ac:dyDescent="0.3">
      <c r="AB2002" s="21" t="s">
        <v>3400</v>
      </c>
    </row>
    <row r="2003" spans="28:28" x14ac:dyDescent="0.3">
      <c r="AB2003" s="21" t="s">
        <v>3401</v>
      </c>
    </row>
    <row r="2004" spans="28:28" x14ac:dyDescent="0.3">
      <c r="AB2004" s="21" t="s">
        <v>3402</v>
      </c>
    </row>
    <row r="2005" spans="28:28" x14ac:dyDescent="0.3">
      <c r="AB2005" s="21" t="s">
        <v>3403</v>
      </c>
    </row>
    <row r="2006" spans="28:28" x14ac:dyDescent="0.3">
      <c r="AB2006" s="21" t="s">
        <v>3404</v>
      </c>
    </row>
    <row r="2007" spans="28:28" x14ac:dyDescent="0.3">
      <c r="AB2007" s="21" t="s">
        <v>3405</v>
      </c>
    </row>
    <row r="2008" spans="28:28" x14ac:dyDescent="0.3">
      <c r="AB2008" s="21" t="s">
        <v>3406</v>
      </c>
    </row>
    <row r="2009" spans="28:28" x14ac:dyDescent="0.3">
      <c r="AB2009" s="21" t="s">
        <v>3407</v>
      </c>
    </row>
    <row r="2010" spans="28:28" x14ac:dyDescent="0.3">
      <c r="AB2010" s="21" t="s">
        <v>3408</v>
      </c>
    </row>
    <row r="2011" spans="28:28" x14ac:dyDescent="0.3">
      <c r="AB2011" s="21" t="s">
        <v>3409</v>
      </c>
    </row>
    <row r="2012" spans="28:28" x14ac:dyDescent="0.3">
      <c r="AB2012" s="21" t="s">
        <v>3410</v>
      </c>
    </row>
    <row r="2013" spans="28:28" x14ac:dyDescent="0.3">
      <c r="AB2013" s="21" t="s">
        <v>3411</v>
      </c>
    </row>
    <row r="2014" spans="28:28" x14ac:dyDescent="0.3">
      <c r="AB2014" s="21" t="s">
        <v>3412</v>
      </c>
    </row>
    <row r="2015" spans="28:28" x14ac:dyDescent="0.3">
      <c r="AB2015" s="21" t="s">
        <v>3413</v>
      </c>
    </row>
    <row r="2016" spans="28:28" x14ac:dyDescent="0.3">
      <c r="AB2016" s="21" t="s">
        <v>3414</v>
      </c>
    </row>
    <row r="2017" spans="28:28" x14ac:dyDescent="0.3">
      <c r="AB2017" s="21" t="s">
        <v>3415</v>
      </c>
    </row>
    <row r="2018" spans="28:28" x14ac:dyDescent="0.3">
      <c r="AB2018" s="21" t="s">
        <v>3416</v>
      </c>
    </row>
    <row r="2019" spans="28:28" x14ac:dyDescent="0.3">
      <c r="AB2019" s="21" t="s">
        <v>3417</v>
      </c>
    </row>
    <row r="2020" spans="28:28" x14ac:dyDescent="0.3">
      <c r="AB2020" s="21" t="s">
        <v>3418</v>
      </c>
    </row>
    <row r="2021" spans="28:28" x14ac:dyDescent="0.3">
      <c r="AB2021" s="21" t="s">
        <v>3419</v>
      </c>
    </row>
    <row r="2022" spans="28:28" x14ac:dyDescent="0.3">
      <c r="AB2022" s="21" t="s">
        <v>3420</v>
      </c>
    </row>
    <row r="2023" spans="28:28" x14ac:dyDescent="0.3">
      <c r="AB2023" s="21" t="s">
        <v>3421</v>
      </c>
    </row>
    <row r="2024" spans="28:28" x14ac:dyDescent="0.3">
      <c r="AB2024" s="21" t="s">
        <v>3422</v>
      </c>
    </row>
    <row r="2025" spans="28:28" x14ac:dyDescent="0.3">
      <c r="AB2025" s="21" t="s">
        <v>3423</v>
      </c>
    </row>
    <row r="2026" spans="28:28" x14ac:dyDescent="0.3">
      <c r="AB2026" s="21" t="s">
        <v>3424</v>
      </c>
    </row>
    <row r="2027" spans="28:28" x14ac:dyDescent="0.3">
      <c r="AB2027" s="21" t="s">
        <v>3425</v>
      </c>
    </row>
    <row r="2028" spans="28:28" x14ac:dyDescent="0.3">
      <c r="AB2028" s="21" t="s">
        <v>3426</v>
      </c>
    </row>
    <row r="2029" spans="28:28" x14ac:dyDescent="0.3">
      <c r="AB2029" s="21" t="s">
        <v>3427</v>
      </c>
    </row>
    <row r="2030" spans="28:28" x14ac:dyDescent="0.3">
      <c r="AB2030" s="21" t="s">
        <v>3428</v>
      </c>
    </row>
    <row r="2031" spans="28:28" x14ac:dyDescent="0.3">
      <c r="AB2031" s="21" t="s">
        <v>3429</v>
      </c>
    </row>
    <row r="2032" spans="28:28" x14ac:dyDescent="0.3">
      <c r="AB2032" s="21" t="s">
        <v>3430</v>
      </c>
    </row>
    <row r="2033" spans="28:28" x14ac:dyDescent="0.3">
      <c r="AB2033" s="21" t="s">
        <v>3431</v>
      </c>
    </row>
    <row r="2034" spans="28:28" x14ac:dyDescent="0.3">
      <c r="AB2034" s="21" t="s">
        <v>3432</v>
      </c>
    </row>
    <row r="2035" spans="28:28" x14ac:dyDescent="0.3">
      <c r="AB2035" s="21" t="s">
        <v>3433</v>
      </c>
    </row>
    <row r="2036" spans="28:28" x14ac:dyDescent="0.3">
      <c r="AB2036" s="21" t="s">
        <v>3434</v>
      </c>
    </row>
    <row r="2037" spans="28:28" x14ac:dyDescent="0.3">
      <c r="AB2037" s="21" t="s">
        <v>3435</v>
      </c>
    </row>
    <row r="2038" spans="28:28" x14ac:dyDescent="0.3">
      <c r="AB2038" s="21" t="s">
        <v>3436</v>
      </c>
    </row>
    <row r="2039" spans="28:28" x14ac:dyDescent="0.3">
      <c r="AB2039" s="21" t="s">
        <v>3437</v>
      </c>
    </row>
    <row r="2040" spans="28:28" x14ac:dyDescent="0.3">
      <c r="AB2040" s="21" t="s">
        <v>3438</v>
      </c>
    </row>
    <row r="2041" spans="28:28" x14ac:dyDescent="0.3">
      <c r="AB2041" s="21" t="s">
        <v>3439</v>
      </c>
    </row>
    <row r="2042" spans="28:28" x14ac:dyDescent="0.3">
      <c r="AB2042" s="21" t="s">
        <v>3440</v>
      </c>
    </row>
    <row r="2043" spans="28:28" x14ac:dyDescent="0.3">
      <c r="AB2043" s="21" t="s">
        <v>3441</v>
      </c>
    </row>
    <row r="2044" spans="28:28" x14ac:dyDescent="0.3">
      <c r="AB2044" s="21" t="s">
        <v>3442</v>
      </c>
    </row>
    <row r="2045" spans="28:28" x14ac:dyDescent="0.3">
      <c r="AB2045" s="21" t="s">
        <v>3443</v>
      </c>
    </row>
    <row r="2046" spans="28:28" x14ac:dyDescent="0.3">
      <c r="AB2046" s="21" t="s">
        <v>3444</v>
      </c>
    </row>
    <row r="2047" spans="28:28" x14ac:dyDescent="0.3">
      <c r="AB2047" s="21" t="s">
        <v>3445</v>
      </c>
    </row>
    <row r="2048" spans="28:28" x14ac:dyDescent="0.3">
      <c r="AB2048" s="21" t="s">
        <v>3446</v>
      </c>
    </row>
    <row r="2049" spans="28:28" x14ac:dyDescent="0.3">
      <c r="AB2049" s="21" t="s">
        <v>3447</v>
      </c>
    </row>
    <row r="2050" spans="28:28" x14ac:dyDescent="0.3">
      <c r="AB2050" s="21" t="s">
        <v>3448</v>
      </c>
    </row>
    <row r="2051" spans="28:28" x14ac:dyDescent="0.3">
      <c r="AB2051" s="21" t="s">
        <v>3449</v>
      </c>
    </row>
    <row r="2052" spans="28:28" x14ac:dyDescent="0.3">
      <c r="AB2052" s="21" t="s">
        <v>3450</v>
      </c>
    </row>
    <row r="2053" spans="28:28" x14ac:dyDescent="0.3">
      <c r="AB2053" s="21" t="s">
        <v>3451</v>
      </c>
    </row>
    <row r="2054" spans="28:28" x14ac:dyDescent="0.3">
      <c r="AB2054" s="21" t="s">
        <v>3452</v>
      </c>
    </row>
    <row r="2055" spans="28:28" x14ac:dyDescent="0.3">
      <c r="AB2055" s="21" t="s">
        <v>3453</v>
      </c>
    </row>
    <row r="2056" spans="28:28" x14ac:dyDescent="0.3">
      <c r="AB2056" s="21" t="s">
        <v>3454</v>
      </c>
    </row>
    <row r="2057" spans="28:28" x14ac:dyDescent="0.3">
      <c r="AB2057" s="21" t="s">
        <v>3455</v>
      </c>
    </row>
    <row r="2058" spans="28:28" x14ac:dyDescent="0.3">
      <c r="AB2058" s="21" t="s">
        <v>3456</v>
      </c>
    </row>
    <row r="2059" spans="28:28" x14ac:dyDescent="0.3">
      <c r="AB2059" s="21" t="s">
        <v>3457</v>
      </c>
    </row>
    <row r="2060" spans="28:28" x14ac:dyDescent="0.3">
      <c r="AB2060" s="21" t="s">
        <v>3458</v>
      </c>
    </row>
    <row r="2061" spans="28:28" x14ac:dyDescent="0.3">
      <c r="AB2061" s="21" t="s">
        <v>3459</v>
      </c>
    </row>
    <row r="2062" spans="28:28" x14ac:dyDescent="0.3">
      <c r="AB2062" s="21" t="s">
        <v>3460</v>
      </c>
    </row>
    <row r="2063" spans="28:28" x14ac:dyDescent="0.3">
      <c r="AB2063" s="21" t="s">
        <v>3461</v>
      </c>
    </row>
    <row r="2064" spans="28:28" x14ac:dyDescent="0.3">
      <c r="AB2064" s="21" t="s">
        <v>3462</v>
      </c>
    </row>
    <row r="2065" spans="28:28" x14ac:dyDescent="0.3">
      <c r="AB2065" s="21" t="s">
        <v>3463</v>
      </c>
    </row>
    <row r="2066" spans="28:28" x14ac:dyDescent="0.3">
      <c r="AB2066" s="21" t="s">
        <v>3464</v>
      </c>
    </row>
    <row r="2067" spans="28:28" x14ac:dyDescent="0.3">
      <c r="AB2067" s="21" t="s">
        <v>3465</v>
      </c>
    </row>
    <row r="2068" spans="28:28" x14ac:dyDescent="0.3">
      <c r="AB2068" s="21" t="s">
        <v>3466</v>
      </c>
    </row>
    <row r="2069" spans="28:28" x14ac:dyDescent="0.3">
      <c r="AB2069" s="21" t="s">
        <v>3467</v>
      </c>
    </row>
    <row r="2070" spans="28:28" x14ac:dyDescent="0.3">
      <c r="AB2070" s="21" t="s">
        <v>3468</v>
      </c>
    </row>
    <row r="2071" spans="28:28" x14ac:dyDescent="0.3">
      <c r="AB2071" s="21" t="s">
        <v>3469</v>
      </c>
    </row>
    <row r="2072" spans="28:28" x14ac:dyDescent="0.3">
      <c r="AB2072" s="21" t="s">
        <v>3470</v>
      </c>
    </row>
    <row r="2073" spans="28:28" x14ac:dyDescent="0.3">
      <c r="AB2073" s="21" t="s">
        <v>3471</v>
      </c>
    </row>
    <row r="2074" spans="28:28" x14ac:dyDescent="0.3">
      <c r="AB2074" s="21" t="s">
        <v>3472</v>
      </c>
    </row>
    <row r="2075" spans="28:28" x14ac:dyDescent="0.3">
      <c r="AB2075" s="21" t="s">
        <v>3473</v>
      </c>
    </row>
    <row r="2076" spans="28:28" x14ac:dyDescent="0.3">
      <c r="AB2076" s="21" t="s">
        <v>3474</v>
      </c>
    </row>
    <row r="2077" spans="28:28" x14ac:dyDescent="0.3">
      <c r="AB2077" s="21" t="s">
        <v>3475</v>
      </c>
    </row>
    <row r="2078" spans="28:28" x14ac:dyDescent="0.3">
      <c r="AB2078" s="21" t="s">
        <v>3476</v>
      </c>
    </row>
    <row r="2079" spans="28:28" x14ac:dyDescent="0.3">
      <c r="AB2079" s="21" t="s">
        <v>3477</v>
      </c>
    </row>
    <row r="2080" spans="28:28" x14ac:dyDescent="0.3">
      <c r="AB2080" s="21" t="s">
        <v>3478</v>
      </c>
    </row>
    <row r="2081" spans="28:28" x14ac:dyDescent="0.3">
      <c r="AB2081" s="21" t="s">
        <v>3479</v>
      </c>
    </row>
    <row r="2082" spans="28:28" x14ac:dyDescent="0.3">
      <c r="AB2082" s="21" t="s">
        <v>3480</v>
      </c>
    </row>
    <row r="2083" spans="28:28" x14ac:dyDescent="0.3">
      <c r="AB2083" s="21" t="s">
        <v>3481</v>
      </c>
    </row>
    <row r="2084" spans="28:28" x14ac:dyDescent="0.3">
      <c r="AB2084" s="21" t="s">
        <v>3482</v>
      </c>
    </row>
    <row r="2085" spans="28:28" x14ac:dyDescent="0.3">
      <c r="AB2085" s="21" t="s">
        <v>3483</v>
      </c>
    </row>
    <row r="2086" spans="28:28" x14ac:dyDescent="0.3">
      <c r="AB2086" s="21" t="s">
        <v>3484</v>
      </c>
    </row>
    <row r="2087" spans="28:28" x14ac:dyDescent="0.3">
      <c r="AB2087" s="21" t="s">
        <v>3485</v>
      </c>
    </row>
    <row r="2088" spans="28:28" x14ac:dyDescent="0.3">
      <c r="AB2088" s="21" t="s">
        <v>3486</v>
      </c>
    </row>
    <row r="2089" spans="28:28" x14ac:dyDescent="0.3">
      <c r="AB2089" s="21" t="s">
        <v>3487</v>
      </c>
    </row>
    <row r="2090" spans="28:28" x14ac:dyDescent="0.3">
      <c r="AB2090" s="21" t="s">
        <v>3488</v>
      </c>
    </row>
    <row r="2091" spans="28:28" x14ac:dyDescent="0.3">
      <c r="AB2091" s="21" t="s">
        <v>3489</v>
      </c>
    </row>
    <row r="2092" spans="28:28" x14ac:dyDescent="0.3">
      <c r="AB2092" s="21" t="s">
        <v>3490</v>
      </c>
    </row>
    <row r="2093" spans="28:28" x14ac:dyDescent="0.3">
      <c r="AB2093" s="21" t="s">
        <v>3491</v>
      </c>
    </row>
    <row r="2094" spans="28:28" x14ac:dyDescent="0.3">
      <c r="AB2094" s="21" t="s">
        <v>3492</v>
      </c>
    </row>
    <row r="2095" spans="28:28" x14ac:dyDescent="0.3">
      <c r="AB2095" s="21" t="s">
        <v>3493</v>
      </c>
    </row>
    <row r="2096" spans="28:28" x14ac:dyDescent="0.3">
      <c r="AB2096" s="21" t="s">
        <v>3494</v>
      </c>
    </row>
    <row r="2097" spans="28:28" x14ac:dyDescent="0.3">
      <c r="AB2097" s="21" t="s">
        <v>3495</v>
      </c>
    </row>
    <row r="2098" spans="28:28" x14ac:dyDescent="0.3">
      <c r="AB2098" s="21" t="s">
        <v>3496</v>
      </c>
    </row>
    <row r="2099" spans="28:28" x14ac:dyDescent="0.3">
      <c r="AB2099" s="21" t="s">
        <v>3497</v>
      </c>
    </row>
    <row r="2100" spans="28:28" x14ac:dyDescent="0.3">
      <c r="AB2100" s="21" t="s">
        <v>3498</v>
      </c>
    </row>
    <row r="2101" spans="28:28" x14ac:dyDescent="0.3">
      <c r="AB2101" s="21" t="s">
        <v>3499</v>
      </c>
    </row>
    <row r="2102" spans="28:28" x14ac:dyDescent="0.3">
      <c r="AB2102" s="21" t="s">
        <v>3500</v>
      </c>
    </row>
    <row r="2103" spans="28:28" x14ac:dyDescent="0.3">
      <c r="AB2103" s="21" t="s">
        <v>3501</v>
      </c>
    </row>
    <row r="2104" spans="28:28" x14ac:dyDescent="0.3">
      <c r="AB2104" s="21" t="s">
        <v>3502</v>
      </c>
    </row>
    <row r="2105" spans="28:28" x14ac:dyDescent="0.3">
      <c r="AB2105" s="21" t="s">
        <v>3503</v>
      </c>
    </row>
    <row r="2106" spans="28:28" x14ac:dyDescent="0.3">
      <c r="AB2106" s="21" t="s">
        <v>3504</v>
      </c>
    </row>
    <row r="2107" spans="28:28" x14ac:dyDescent="0.3">
      <c r="AB2107" s="21" t="s">
        <v>3505</v>
      </c>
    </row>
    <row r="2108" spans="28:28" x14ac:dyDescent="0.3">
      <c r="AB2108" s="21" t="s">
        <v>3506</v>
      </c>
    </row>
    <row r="2109" spans="28:28" x14ac:dyDescent="0.3">
      <c r="AB2109" s="21" t="s">
        <v>3507</v>
      </c>
    </row>
    <row r="2110" spans="28:28" x14ac:dyDescent="0.3">
      <c r="AB2110" s="21" t="s">
        <v>3508</v>
      </c>
    </row>
    <row r="2111" spans="28:28" x14ac:dyDescent="0.3">
      <c r="AB2111" s="21" t="s">
        <v>3509</v>
      </c>
    </row>
    <row r="2112" spans="28:28" x14ac:dyDescent="0.3">
      <c r="AB2112" s="21" t="s">
        <v>3510</v>
      </c>
    </row>
    <row r="2113" spans="28:28" x14ac:dyDescent="0.3">
      <c r="AB2113" s="21" t="s">
        <v>3511</v>
      </c>
    </row>
    <row r="2114" spans="28:28" x14ac:dyDescent="0.3">
      <c r="AB2114" s="21" t="s">
        <v>3512</v>
      </c>
    </row>
    <row r="2115" spans="28:28" x14ac:dyDescent="0.3">
      <c r="AB2115" s="21" t="s">
        <v>3513</v>
      </c>
    </row>
    <row r="2116" spans="28:28" x14ac:dyDescent="0.3">
      <c r="AB2116" s="21" t="s">
        <v>3514</v>
      </c>
    </row>
    <row r="2117" spans="28:28" x14ac:dyDescent="0.3">
      <c r="AB2117" s="21" t="s">
        <v>3515</v>
      </c>
    </row>
    <row r="2118" spans="28:28" x14ac:dyDescent="0.3">
      <c r="AB2118" s="21" t="s">
        <v>3516</v>
      </c>
    </row>
    <row r="2119" spans="28:28" x14ac:dyDescent="0.3">
      <c r="AB2119" s="21" t="s">
        <v>3517</v>
      </c>
    </row>
    <row r="2120" spans="28:28" x14ac:dyDescent="0.3">
      <c r="AB2120" s="21" t="s">
        <v>3518</v>
      </c>
    </row>
    <row r="2121" spans="28:28" x14ac:dyDescent="0.3">
      <c r="AB2121" s="21" t="s">
        <v>3519</v>
      </c>
    </row>
    <row r="2122" spans="28:28" x14ac:dyDescent="0.3">
      <c r="AB2122" s="21" t="s">
        <v>3520</v>
      </c>
    </row>
    <row r="2123" spans="28:28" x14ac:dyDescent="0.3">
      <c r="AB2123" s="21" t="s">
        <v>3521</v>
      </c>
    </row>
    <row r="2124" spans="28:28" x14ac:dyDescent="0.3">
      <c r="AB2124" s="21" t="s">
        <v>3522</v>
      </c>
    </row>
    <row r="2125" spans="28:28" x14ac:dyDescent="0.3">
      <c r="AB2125" s="21" t="s">
        <v>3523</v>
      </c>
    </row>
    <row r="2126" spans="28:28" x14ac:dyDescent="0.3">
      <c r="AB2126" s="21" t="s">
        <v>3524</v>
      </c>
    </row>
    <row r="2127" spans="28:28" x14ac:dyDescent="0.3">
      <c r="AB2127" s="21" t="s">
        <v>3525</v>
      </c>
    </row>
    <row r="2128" spans="28:28" x14ac:dyDescent="0.3">
      <c r="AB2128" s="21" t="s">
        <v>3526</v>
      </c>
    </row>
    <row r="2129" spans="28:28" x14ac:dyDescent="0.3">
      <c r="AB2129" s="21" t="s">
        <v>3527</v>
      </c>
    </row>
    <row r="2130" spans="28:28" x14ac:dyDescent="0.3">
      <c r="AB2130" s="21" t="s">
        <v>3528</v>
      </c>
    </row>
    <row r="2131" spans="28:28" x14ac:dyDescent="0.3">
      <c r="AB2131" s="21" t="s">
        <v>3529</v>
      </c>
    </row>
    <row r="2132" spans="28:28" x14ac:dyDescent="0.3">
      <c r="AB2132" s="21" t="s">
        <v>3530</v>
      </c>
    </row>
    <row r="2133" spans="28:28" x14ac:dyDescent="0.3">
      <c r="AB2133" s="21" t="s">
        <v>3531</v>
      </c>
    </row>
    <row r="2134" spans="28:28" x14ac:dyDescent="0.3">
      <c r="AB2134" s="21" t="s">
        <v>3532</v>
      </c>
    </row>
    <row r="2135" spans="28:28" x14ac:dyDescent="0.3">
      <c r="AB2135" s="21" t="s">
        <v>3533</v>
      </c>
    </row>
    <row r="2136" spans="28:28" x14ac:dyDescent="0.3">
      <c r="AB2136" s="21" t="s">
        <v>3534</v>
      </c>
    </row>
    <row r="2137" spans="28:28" x14ac:dyDescent="0.3">
      <c r="AB2137" s="21" t="s">
        <v>3535</v>
      </c>
    </row>
    <row r="2138" spans="28:28" x14ac:dyDescent="0.3">
      <c r="AB2138" s="21" t="s">
        <v>3536</v>
      </c>
    </row>
    <row r="2139" spans="28:28" x14ac:dyDescent="0.3">
      <c r="AB2139" s="21" t="s">
        <v>3537</v>
      </c>
    </row>
    <row r="2140" spans="28:28" x14ac:dyDescent="0.3">
      <c r="AB2140" s="21" t="s">
        <v>3538</v>
      </c>
    </row>
    <row r="2141" spans="28:28" x14ac:dyDescent="0.3">
      <c r="AB2141" s="21" t="s">
        <v>3539</v>
      </c>
    </row>
    <row r="2142" spans="28:28" x14ac:dyDescent="0.3">
      <c r="AB2142" s="21" t="s">
        <v>3540</v>
      </c>
    </row>
    <row r="2143" spans="28:28" x14ac:dyDescent="0.3">
      <c r="AB2143" s="21" t="s">
        <v>3541</v>
      </c>
    </row>
    <row r="2144" spans="28:28" x14ac:dyDescent="0.3">
      <c r="AB2144" s="21" t="s">
        <v>3542</v>
      </c>
    </row>
    <row r="2145" spans="28:28" x14ac:dyDescent="0.3">
      <c r="AB2145" s="21" t="s">
        <v>3543</v>
      </c>
    </row>
    <row r="2146" spans="28:28" x14ac:dyDescent="0.3">
      <c r="AB2146" s="21" t="s">
        <v>3544</v>
      </c>
    </row>
    <row r="2147" spans="28:28" x14ac:dyDescent="0.3">
      <c r="AB2147" s="21" t="s">
        <v>3545</v>
      </c>
    </row>
    <row r="2148" spans="28:28" x14ac:dyDescent="0.3">
      <c r="AB2148" s="21" t="s">
        <v>3546</v>
      </c>
    </row>
    <row r="2149" spans="28:28" x14ac:dyDescent="0.3">
      <c r="AB2149" s="21" t="s">
        <v>3547</v>
      </c>
    </row>
    <row r="2150" spans="28:28" x14ac:dyDescent="0.3">
      <c r="AB2150" s="21" t="s">
        <v>3548</v>
      </c>
    </row>
    <row r="2151" spans="28:28" x14ac:dyDescent="0.3">
      <c r="AB2151" s="21" t="s">
        <v>3549</v>
      </c>
    </row>
    <row r="2152" spans="28:28" x14ac:dyDescent="0.3">
      <c r="AB2152" s="21" t="s">
        <v>3550</v>
      </c>
    </row>
    <row r="2153" spans="28:28" x14ac:dyDescent="0.3">
      <c r="AB2153" s="21" t="s">
        <v>3551</v>
      </c>
    </row>
    <row r="2154" spans="28:28" x14ac:dyDescent="0.3">
      <c r="AB2154" s="21" t="s">
        <v>3552</v>
      </c>
    </row>
    <row r="2155" spans="28:28" x14ac:dyDescent="0.3">
      <c r="AB2155" s="21" t="s">
        <v>3553</v>
      </c>
    </row>
    <row r="2156" spans="28:28" x14ac:dyDescent="0.3">
      <c r="AB2156" s="21" t="s">
        <v>3554</v>
      </c>
    </row>
    <row r="2157" spans="28:28" x14ac:dyDescent="0.3">
      <c r="AB2157" s="21" t="s">
        <v>3555</v>
      </c>
    </row>
    <row r="2158" spans="28:28" x14ac:dyDescent="0.3">
      <c r="AB2158" s="21" t="s">
        <v>3556</v>
      </c>
    </row>
    <row r="2159" spans="28:28" x14ac:dyDescent="0.3">
      <c r="AB2159" s="21" t="s">
        <v>3557</v>
      </c>
    </row>
    <row r="2160" spans="28:28" x14ac:dyDescent="0.3">
      <c r="AB2160" s="21" t="s">
        <v>3558</v>
      </c>
    </row>
    <row r="2161" spans="28:28" x14ac:dyDescent="0.3">
      <c r="AB2161" s="21" t="s">
        <v>3559</v>
      </c>
    </row>
    <row r="2162" spans="28:28" x14ac:dyDescent="0.3">
      <c r="AB2162" s="21" t="s">
        <v>3560</v>
      </c>
    </row>
    <row r="2163" spans="28:28" x14ac:dyDescent="0.3">
      <c r="AB2163" s="21" t="s">
        <v>3561</v>
      </c>
    </row>
    <row r="2164" spans="28:28" x14ac:dyDescent="0.3">
      <c r="AB2164" s="21" t="s">
        <v>3562</v>
      </c>
    </row>
    <row r="2165" spans="28:28" x14ac:dyDescent="0.3">
      <c r="AB2165" s="21" t="s">
        <v>3563</v>
      </c>
    </row>
    <row r="2166" spans="28:28" x14ac:dyDescent="0.3">
      <c r="AB2166" s="21" t="s">
        <v>3564</v>
      </c>
    </row>
    <row r="2167" spans="28:28" x14ac:dyDescent="0.3">
      <c r="AB2167" s="21" t="s">
        <v>3565</v>
      </c>
    </row>
    <row r="2168" spans="28:28" x14ac:dyDescent="0.3">
      <c r="AB2168" s="21" t="s">
        <v>3566</v>
      </c>
    </row>
    <row r="2169" spans="28:28" x14ac:dyDescent="0.3">
      <c r="AB2169" s="21" t="s">
        <v>3567</v>
      </c>
    </row>
    <row r="2170" spans="28:28" x14ac:dyDescent="0.3">
      <c r="AB2170" s="21" t="s">
        <v>3568</v>
      </c>
    </row>
    <row r="2171" spans="28:28" x14ac:dyDescent="0.3">
      <c r="AB2171" s="21" t="s">
        <v>3569</v>
      </c>
    </row>
    <row r="2172" spans="28:28" x14ac:dyDescent="0.3">
      <c r="AB2172" s="21" t="s">
        <v>3570</v>
      </c>
    </row>
    <row r="2173" spans="28:28" x14ac:dyDescent="0.3">
      <c r="AB2173" s="21" t="s">
        <v>3571</v>
      </c>
    </row>
    <row r="2174" spans="28:28" x14ac:dyDescent="0.3">
      <c r="AB2174" s="21" t="s">
        <v>3572</v>
      </c>
    </row>
    <row r="2175" spans="28:28" x14ac:dyDescent="0.3">
      <c r="AB2175" s="21" t="s">
        <v>3573</v>
      </c>
    </row>
    <row r="2176" spans="28:28" x14ac:dyDescent="0.3">
      <c r="AB2176" s="21" t="s">
        <v>3574</v>
      </c>
    </row>
    <row r="2177" spans="28:28" x14ac:dyDescent="0.3">
      <c r="AB2177" s="21" t="s">
        <v>3575</v>
      </c>
    </row>
    <row r="2178" spans="28:28" x14ac:dyDescent="0.3">
      <c r="AB2178" s="21" t="s">
        <v>3576</v>
      </c>
    </row>
    <row r="2179" spans="28:28" x14ac:dyDescent="0.3">
      <c r="AB2179" s="21" t="s">
        <v>3577</v>
      </c>
    </row>
    <row r="2180" spans="28:28" x14ac:dyDescent="0.3">
      <c r="AB2180" s="21" t="s">
        <v>3578</v>
      </c>
    </row>
    <row r="2181" spans="28:28" x14ac:dyDescent="0.3">
      <c r="AB2181" s="21" t="s">
        <v>3579</v>
      </c>
    </row>
    <row r="2182" spans="28:28" x14ac:dyDescent="0.3">
      <c r="AB2182" s="21" t="s">
        <v>3580</v>
      </c>
    </row>
    <row r="2183" spans="28:28" x14ac:dyDescent="0.3">
      <c r="AB2183" s="21" t="s">
        <v>3581</v>
      </c>
    </row>
    <row r="2184" spans="28:28" x14ac:dyDescent="0.3">
      <c r="AB2184" s="21" t="s">
        <v>3582</v>
      </c>
    </row>
    <row r="2185" spans="28:28" x14ac:dyDescent="0.3">
      <c r="AB2185" s="21" t="s">
        <v>3583</v>
      </c>
    </row>
    <row r="2186" spans="28:28" x14ac:dyDescent="0.3">
      <c r="AB2186" s="21" t="s">
        <v>3584</v>
      </c>
    </row>
    <row r="2187" spans="28:28" x14ac:dyDescent="0.3">
      <c r="AB2187" s="21" t="s">
        <v>3585</v>
      </c>
    </row>
    <row r="2188" spans="28:28" x14ac:dyDescent="0.3">
      <c r="AB2188" s="21" t="s">
        <v>3586</v>
      </c>
    </row>
    <row r="2189" spans="28:28" x14ac:dyDescent="0.3">
      <c r="AB2189" s="21" t="s">
        <v>3587</v>
      </c>
    </row>
    <row r="2190" spans="28:28" x14ac:dyDescent="0.3">
      <c r="AB2190" s="21" t="s">
        <v>3588</v>
      </c>
    </row>
    <row r="2191" spans="28:28" x14ac:dyDescent="0.3">
      <c r="AB2191" s="21" t="s">
        <v>3589</v>
      </c>
    </row>
    <row r="2192" spans="28:28" x14ac:dyDescent="0.3">
      <c r="AB2192" s="21" t="s">
        <v>3590</v>
      </c>
    </row>
    <row r="2193" spans="28:28" x14ac:dyDescent="0.3">
      <c r="AB2193" s="21" t="s">
        <v>3591</v>
      </c>
    </row>
    <row r="2194" spans="28:28" x14ac:dyDescent="0.3">
      <c r="AB2194" s="21" t="s">
        <v>3592</v>
      </c>
    </row>
    <row r="2195" spans="28:28" x14ac:dyDescent="0.3">
      <c r="AB2195" s="21" t="s">
        <v>3593</v>
      </c>
    </row>
    <row r="2196" spans="28:28" x14ac:dyDescent="0.3">
      <c r="AB2196" s="21" t="s">
        <v>3594</v>
      </c>
    </row>
    <row r="2197" spans="28:28" x14ac:dyDescent="0.3">
      <c r="AB2197" s="21" t="s">
        <v>3595</v>
      </c>
    </row>
    <row r="2198" spans="28:28" x14ac:dyDescent="0.3">
      <c r="AB2198" s="21" t="s">
        <v>3596</v>
      </c>
    </row>
    <row r="2199" spans="28:28" x14ac:dyDescent="0.3">
      <c r="AB2199" s="21" t="s">
        <v>3597</v>
      </c>
    </row>
    <row r="2200" spans="28:28" x14ac:dyDescent="0.3">
      <c r="AB2200" s="21" t="s">
        <v>3598</v>
      </c>
    </row>
    <row r="2201" spans="28:28" x14ac:dyDescent="0.3">
      <c r="AB2201" s="21" t="s">
        <v>3599</v>
      </c>
    </row>
    <row r="2202" spans="28:28" x14ac:dyDescent="0.3">
      <c r="AB2202" s="21" t="s">
        <v>3600</v>
      </c>
    </row>
    <row r="2203" spans="28:28" x14ac:dyDescent="0.3">
      <c r="AB2203" s="21" t="s">
        <v>3601</v>
      </c>
    </row>
    <row r="2204" spans="28:28" x14ac:dyDescent="0.3">
      <c r="AB2204" s="21" t="s">
        <v>3602</v>
      </c>
    </row>
    <row r="2205" spans="28:28" x14ac:dyDescent="0.3">
      <c r="AB2205" s="21" t="s">
        <v>3603</v>
      </c>
    </row>
    <row r="2206" spans="28:28" x14ac:dyDescent="0.3">
      <c r="AB2206" s="21" t="s">
        <v>3604</v>
      </c>
    </row>
    <row r="2207" spans="28:28" x14ac:dyDescent="0.3">
      <c r="AB2207" s="21" t="s">
        <v>3605</v>
      </c>
    </row>
    <row r="2208" spans="28:28" x14ac:dyDescent="0.3">
      <c r="AB2208" s="21" t="s">
        <v>3606</v>
      </c>
    </row>
    <row r="2209" spans="28:28" x14ac:dyDescent="0.3">
      <c r="AB2209" s="21" t="s">
        <v>3607</v>
      </c>
    </row>
    <row r="2210" spans="28:28" x14ac:dyDescent="0.3">
      <c r="AB2210" s="21" t="s">
        <v>3608</v>
      </c>
    </row>
    <row r="2211" spans="28:28" x14ac:dyDescent="0.3">
      <c r="AB2211" s="21" t="s">
        <v>3609</v>
      </c>
    </row>
    <row r="2212" spans="28:28" x14ac:dyDescent="0.3">
      <c r="AB2212" s="21" t="s">
        <v>3610</v>
      </c>
    </row>
    <row r="2213" spans="28:28" x14ac:dyDescent="0.3">
      <c r="AB2213" s="21" t="s">
        <v>3611</v>
      </c>
    </row>
    <row r="2214" spans="28:28" x14ac:dyDescent="0.3">
      <c r="AB2214" s="21" t="s">
        <v>3612</v>
      </c>
    </row>
    <row r="2215" spans="28:28" x14ac:dyDescent="0.3">
      <c r="AB2215" s="21" t="s">
        <v>3613</v>
      </c>
    </row>
    <row r="2216" spans="28:28" x14ac:dyDescent="0.3">
      <c r="AB2216" s="21" t="s">
        <v>3614</v>
      </c>
    </row>
    <row r="2217" spans="28:28" x14ac:dyDescent="0.3">
      <c r="AB2217" s="21" t="s">
        <v>3615</v>
      </c>
    </row>
    <row r="2218" spans="28:28" x14ac:dyDescent="0.3">
      <c r="AB2218" s="21" t="s">
        <v>3616</v>
      </c>
    </row>
    <row r="2219" spans="28:28" x14ac:dyDescent="0.3">
      <c r="AB2219" s="21" t="s">
        <v>3617</v>
      </c>
    </row>
    <row r="2220" spans="28:28" x14ac:dyDescent="0.3">
      <c r="AB2220" s="21" t="s">
        <v>3618</v>
      </c>
    </row>
    <row r="2221" spans="28:28" x14ac:dyDescent="0.3">
      <c r="AB2221" s="21" t="s">
        <v>3619</v>
      </c>
    </row>
    <row r="2222" spans="28:28" x14ac:dyDescent="0.3">
      <c r="AB2222" s="21" t="s">
        <v>3620</v>
      </c>
    </row>
    <row r="2223" spans="28:28" x14ac:dyDescent="0.3">
      <c r="AB2223" s="21" t="s">
        <v>3621</v>
      </c>
    </row>
    <row r="2224" spans="28:28" x14ac:dyDescent="0.3">
      <c r="AB2224" s="21" t="s">
        <v>3622</v>
      </c>
    </row>
    <row r="2225" spans="28:28" x14ac:dyDescent="0.3">
      <c r="AB2225" s="21" t="s">
        <v>3623</v>
      </c>
    </row>
    <row r="2226" spans="28:28" x14ac:dyDescent="0.3">
      <c r="AB2226" s="21" t="s">
        <v>3624</v>
      </c>
    </row>
    <row r="2227" spans="28:28" x14ac:dyDescent="0.3">
      <c r="AB2227" s="21" t="s">
        <v>3625</v>
      </c>
    </row>
    <row r="2228" spans="28:28" x14ac:dyDescent="0.3">
      <c r="AB2228" s="21" t="s">
        <v>3626</v>
      </c>
    </row>
    <row r="2229" spans="28:28" x14ac:dyDescent="0.3">
      <c r="AB2229" s="21" t="s">
        <v>3627</v>
      </c>
    </row>
    <row r="2230" spans="28:28" x14ac:dyDescent="0.3">
      <c r="AB2230" s="21" t="s">
        <v>3628</v>
      </c>
    </row>
    <row r="2231" spans="28:28" x14ac:dyDescent="0.3">
      <c r="AB2231" s="21" t="s">
        <v>3629</v>
      </c>
    </row>
    <row r="2232" spans="28:28" x14ac:dyDescent="0.3">
      <c r="AB2232" s="21" t="s">
        <v>3630</v>
      </c>
    </row>
    <row r="2233" spans="28:28" x14ac:dyDescent="0.3">
      <c r="AB2233" s="21" t="s">
        <v>3631</v>
      </c>
    </row>
    <row r="2234" spans="28:28" x14ac:dyDescent="0.3">
      <c r="AB2234" s="21" t="s">
        <v>3632</v>
      </c>
    </row>
    <row r="2235" spans="28:28" x14ac:dyDescent="0.3">
      <c r="AB2235" s="21" t="s">
        <v>3633</v>
      </c>
    </row>
    <row r="2236" spans="28:28" x14ac:dyDescent="0.3">
      <c r="AB2236" s="21" t="s">
        <v>3634</v>
      </c>
    </row>
    <row r="2237" spans="28:28" x14ac:dyDescent="0.3">
      <c r="AB2237" s="21" t="s">
        <v>3635</v>
      </c>
    </row>
    <row r="2238" spans="28:28" x14ac:dyDescent="0.3">
      <c r="AB2238" s="21" t="s">
        <v>3636</v>
      </c>
    </row>
    <row r="2239" spans="28:28" x14ac:dyDescent="0.3">
      <c r="AB2239" s="21" t="s">
        <v>3637</v>
      </c>
    </row>
    <row r="2240" spans="28:28" x14ac:dyDescent="0.3">
      <c r="AB2240" s="21" t="s">
        <v>3638</v>
      </c>
    </row>
    <row r="2241" spans="28:28" x14ac:dyDescent="0.3">
      <c r="AB2241" s="21" t="s">
        <v>3639</v>
      </c>
    </row>
    <row r="2242" spans="28:28" x14ac:dyDescent="0.3">
      <c r="AB2242" s="21" t="s">
        <v>3640</v>
      </c>
    </row>
    <row r="2243" spans="28:28" x14ac:dyDescent="0.3">
      <c r="AB2243" s="21" t="s">
        <v>3641</v>
      </c>
    </row>
    <row r="2244" spans="28:28" x14ac:dyDescent="0.3">
      <c r="AB2244" s="21" t="s">
        <v>3642</v>
      </c>
    </row>
    <row r="2245" spans="28:28" x14ac:dyDescent="0.3">
      <c r="AB2245" s="21" t="s">
        <v>3643</v>
      </c>
    </row>
    <row r="2246" spans="28:28" x14ac:dyDescent="0.3">
      <c r="AB2246" s="21" t="s">
        <v>3644</v>
      </c>
    </row>
    <row r="2247" spans="28:28" x14ac:dyDescent="0.3">
      <c r="AB2247" s="21" t="s">
        <v>3645</v>
      </c>
    </row>
    <row r="2248" spans="28:28" x14ac:dyDescent="0.3">
      <c r="AB2248" s="21" t="s">
        <v>3646</v>
      </c>
    </row>
    <row r="2249" spans="28:28" x14ac:dyDescent="0.3">
      <c r="AB2249" s="21" t="s">
        <v>3647</v>
      </c>
    </row>
    <row r="2250" spans="28:28" x14ac:dyDescent="0.3">
      <c r="AB2250" s="21" t="s">
        <v>3648</v>
      </c>
    </row>
    <row r="2251" spans="28:28" x14ac:dyDescent="0.3">
      <c r="AB2251" s="21" t="s">
        <v>3649</v>
      </c>
    </row>
    <row r="2252" spans="28:28" x14ac:dyDescent="0.3">
      <c r="AB2252" s="21" t="s">
        <v>3650</v>
      </c>
    </row>
    <row r="2253" spans="28:28" x14ac:dyDescent="0.3">
      <c r="AB2253" s="21" t="s">
        <v>3651</v>
      </c>
    </row>
    <row r="2254" spans="28:28" x14ac:dyDescent="0.3">
      <c r="AB2254" s="21" t="s">
        <v>3652</v>
      </c>
    </row>
    <row r="2255" spans="28:28" x14ac:dyDescent="0.3">
      <c r="AB2255" s="21" t="s">
        <v>3653</v>
      </c>
    </row>
    <row r="2256" spans="28:28" x14ac:dyDescent="0.3">
      <c r="AB2256" s="21" t="s">
        <v>3654</v>
      </c>
    </row>
    <row r="2257" spans="28:28" x14ac:dyDescent="0.3">
      <c r="AB2257" s="21" t="s">
        <v>3655</v>
      </c>
    </row>
    <row r="2258" spans="28:28" x14ac:dyDescent="0.3">
      <c r="AB2258" s="21" t="s">
        <v>3656</v>
      </c>
    </row>
    <row r="2259" spans="28:28" x14ac:dyDescent="0.3">
      <c r="AB2259" s="21" t="s">
        <v>3657</v>
      </c>
    </row>
    <row r="2260" spans="28:28" x14ac:dyDescent="0.3">
      <c r="AB2260" s="21" t="s">
        <v>3658</v>
      </c>
    </row>
    <row r="2261" spans="28:28" x14ac:dyDescent="0.3">
      <c r="AB2261" s="21" t="s">
        <v>3659</v>
      </c>
    </row>
    <row r="2262" spans="28:28" x14ac:dyDescent="0.3">
      <c r="AB2262" s="21" t="s">
        <v>3660</v>
      </c>
    </row>
    <row r="2263" spans="28:28" x14ac:dyDescent="0.3">
      <c r="AB2263" s="21" t="s">
        <v>3661</v>
      </c>
    </row>
    <row r="2264" spans="28:28" x14ac:dyDescent="0.3">
      <c r="AB2264" s="21" t="s">
        <v>3662</v>
      </c>
    </row>
    <row r="2265" spans="28:28" x14ac:dyDescent="0.3">
      <c r="AB2265" s="21" t="s">
        <v>3663</v>
      </c>
    </row>
    <row r="2266" spans="28:28" x14ac:dyDescent="0.3">
      <c r="AB2266" s="21" t="s">
        <v>3664</v>
      </c>
    </row>
    <row r="2267" spans="28:28" x14ac:dyDescent="0.3">
      <c r="AB2267" s="21" t="s">
        <v>3665</v>
      </c>
    </row>
    <row r="2268" spans="28:28" x14ac:dyDescent="0.3">
      <c r="AB2268" s="21" t="s">
        <v>3666</v>
      </c>
    </row>
    <row r="2269" spans="28:28" x14ac:dyDescent="0.3">
      <c r="AB2269" s="21" t="s">
        <v>3667</v>
      </c>
    </row>
    <row r="2270" spans="28:28" x14ac:dyDescent="0.3">
      <c r="AB2270" s="21" t="s">
        <v>3668</v>
      </c>
    </row>
    <row r="2271" spans="28:28" x14ac:dyDescent="0.3">
      <c r="AB2271" s="21" t="s">
        <v>3669</v>
      </c>
    </row>
    <row r="2272" spans="28:28" x14ac:dyDescent="0.3">
      <c r="AB2272" s="21" t="s">
        <v>3670</v>
      </c>
    </row>
    <row r="2273" spans="28:28" x14ac:dyDescent="0.3">
      <c r="AB2273" s="21" t="s">
        <v>3671</v>
      </c>
    </row>
    <row r="2274" spans="28:28" x14ac:dyDescent="0.3">
      <c r="AB2274" s="21" t="s">
        <v>3672</v>
      </c>
    </row>
    <row r="2275" spans="28:28" x14ac:dyDescent="0.3">
      <c r="AB2275" s="21" t="s">
        <v>3673</v>
      </c>
    </row>
    <row r="2276" spans="28:28" x14ac:dyDescent="0.3">
      <c r="AB2276" s="21" t="s">
        <v>3674</v>
      </c>
    </row>
    <row r="2277" spans="28:28" x14ac:dyDescent="0.3">
      <c r="AB2277" s="21" t="s">
        <v>3675</v>
      </c>
    </row>
    <row r="2278" spans="28:28" x14ac:dyDescent="0.3">
      <c r="AB2278" s="21" t="s">
        <v>3676</v>
      </c>
    </row>
    <row r="2279" spans="28:28" x14ac:dyDescent="0.3">
      <c r="AB2279" s="21" t="s">
        <v>3677</v>
      </c>
    </row>
    <row r="2280" spans="28:28" x14ac:dyDescent="0.3">
      <c r="AB2280" s="21" t="s">
        <v>3678</v>
      </c>
    </row>
    <row r="2281" spans="28:28" x14ac:dyDescent="0.3">
      <c r="AB2281" s="21" t="s">
        <v>3679</v>
      </c>
    </row>
    <row r="2282" spans="28:28" x14ac:dyDescent="0.3">
      <c r="AB2282" s="21" t="s">
        <v>3680</v>
      </c>
    </row>
    <row r="2283" spans="28:28" x14ac:dyDescent="0.3">
      <c r="AB2283" s="21" t="s">
        <v>3681</v>
      </c>
    </row>
    <row r="2284" spans="28:28" x14ac:dyDescent="0.3">
      <c r="AB2284" s="21" t="s">
        <v>3682</v>
      </c>
    </row>
    <row r="2285" spans="28:28" x14ac:dyDescent="0.3">
      <c r="AB2285" s="21" t="s">
        <v>3683</v>
      </c>
    </row>
    <row r="2286" spans="28:28" x14ac:dyDescent="0.3">
      <c r="AB2286" s="21" t="s">
        <v>3684</v>
      </c>
    </row>
    <row r="2287" spans="28:28" x14ac:dyDescent="0.3">
      <c r="AB2287" s="21" t="s">
        <v>3685</v>
      </c>
    </row>
    <row r="2288" spans="28:28" x14ac:dyDescent="0.3">
      <c r="AB2288" s="21" t="s">
        <v>3686</v>
      </c>
    </row>
    <row r="2289" spans="28:28" x14ac:dyDescent="0.3">
      <c r="AB2289" s="21" t="s">
        <v>3687</v>
      </c>
    </row>
    <row r="2290" spans="28:28" x14ac:dyDescent="0.3">
      <c r="AB2290" s="21" t="s">
        <v>3688</v>
      </c>
    </row>
    <row r="2291" spans="28:28" x14ac:dyDescent="0.3">
      <c r="AB2291" s="21" t="s">
        <v>3689</v>
      </c>
    </row>
    <row r="2292" spans="28:28" x14ac:dyDescent="0.3">
      <c r="AB2292" s="21" t="s">
        <v>3690</v>
      </c>
    </row>
    <row r="2293" spans="28:28" x14ac:dyDescent="0.3">
      <c r="AB2293" s="21" t="s">
        <v>3691</v>
      </c>
    </row>
    <row r="2294" spans="28:28" x14ac:dyDescent="0.3">
      <c r="AB2294" s="21" t="s">
        <v>3692</v>
      </c>
    </row>
    <row r="2295" spans="28:28" x14ac:dyDescent="0.3">
      <c r="AB2295" s="21" t="s">
        <v>3693</v>
      </c>
    </row>
    <row r="2296" spans="28:28" x14ac:dyDescent="0.3">
      <c r="AB2296" s="21" t="s">
        <v>3694</v>
      </c>
    </row>
    <row r="2297" spans="28:28" x14ac:dyDescent="0.3">
      <c r="AB2297" s="21" t="s">
        <v>3695</v>
      </c>
    </row>
    <row r="2298" spans="28:28" x14ac:dyDescent="0.3">
      <c r="AB2298" s="21" t="s">
        <v>3696</v>
      </c>
    </row>
    <row r="2299" spans="28:28" x14ac:dyDescent="0.3">
      <c r="AB2299" s="21" t="s">
        <v>3697</v>
      </c>
    </row>
    <row r="2300" spans="28:28" x14ac:dyDescent="0.3">
      <c r="AB2300" s="21" t="s">
        <v>3698</v>
      </c>
    </row>
    <row r="2301" spans="28:28" x14ac:dyDescent="0.3">
      <c r="AB2301" s="21" t="s">
        <v>3699</v>
      </c>
    </row>
    <row r="2302" spans="28:28" x14ac:dyDescent="0.3">
      <c r="AB2302" s="21" t="s">
        <v>3700</v>
      </c>
    </row>
    <row r="2303" spans="28:28" x14ac:dyDescent="0.3">
      <c r="AB2303" s="21" t="s">
        <v>3701</v>
      </c>
    </row>
    <row r="2304" spans="28:28" x14ac:dyDescent="0.3">
      <c r="AB2304" s="21" t="s">
        <v>3702</v>
      </c>
    </row>
    <row r="2305" spans="28:28" x14ac:dyDescent="0.3">
      <c r="AB2305" s="21" t="s">
        <v>3703</v>
      </c>
    </row>
    <row r="2306" spans="28:28" x14ac:dyDescent="0.3">
      <c r="AB2306" s="21" t="s">
        <v>3704</v>
      </c>
    </row>
    <row r="2307" spans="28:28" x14ac:dyDescent="0.3">
      <c r="AB2307" s="21" t="s">
        <v>3705</v>
      </c>
    </row>
    <row r="2308" spans="28:28" x14ac:dyDescent="0.3">
      <c r="AB2308" s="21" t="s">
        <v>3706</v>
      </c>
    </row>
    <row r="2309" spans="28:28" x14ac:dyDescent="0.3">
      <c r="AB2309" s="21" t="s">
        <v>3707</v>
      </c>
    </row>
    <row r="2310" spans="28:28" x14ac:dyDescent="0.3">
      <c r="AB2310" s="21" t="s">
        <v>3708</v>
      </c>
    </row>
    <row r="2311" spans="28:28" x14ac:dyDescent="0.3">
      <c r="AB2311" s="21" t="s">
        <v>3709</v>
      </c>
    </row>
    <row r="2312" spans="28:28" x14ac:dyDescent="0.3">
      <c r="AB2312" s="21" t="s">
        <v>3710</v>
      </c>
    </row>
    <row r="2313" spans="28:28" x14ac:dyDescent="0.3">
      <c r="AB2313" s="21" t="s">
        <v>3711</v>
      </c>
    </row>
    <row r="2314" spans="28:28" x14ac:dyDescent="0.3">
      <c r="AB2314" s="21" t="s">
        <v>3712</v>
      </c>
    </row>
    <row r="2315" spans="28:28" x14ac:dyDescent="0.3">
      <c r="AB2315" s="21" t="s">
        <v>3713</v>
      </c>
    </row>
    <row r="2316" spans="28:28" x14ac:dyDescent="0.3">
      <c r="AB2316" s="21" t="s">
        <v>3714</v>
      </c>
    </row>
    <row r="2317" spans="28:28" x14ac:dyDescent="0.3">
      <c r="AB2317" s="21" t="s">
        <v>3715</v>
      </c>
    </row>
    <row r="2318" spans="28:28" x14ac:dyDescent="0.3">
      <c r="AB2318" s="21" t="s">
        <v>3716</v>
      </c>
    </row>
    <row r="2319" spans="28:28" x14ac:dyDescent="0.3">
      <c r="AB2319" s="21" t="s">
        <v>3717</v>
      </c>
    </row>
    <row r="2320" spans="28:28" x14ac:dyDescent="0.3">
      <c r="AB2320" s="21" t="s">
        <v>3718</v>
      </c>
    </row>
    <row r="2321" spans="28:28" x14ac:dyDescent="0.3">
      <c r="AB2321" s="21" t="s">
        <v>3719</v>
      </c>
    </row>
    <row r="2322" spans="28:28" x14ac:dyDescent="0.3">
      <c r="AB2322" s="21" t="s">
        <v>3720</v>
      </c>
    </row>
    <row r="2323" spans="28:28" x14ac:dyDescent="0.3">
      <c r="AB2323" s="21" t="s">
        <v>3721</v>
      </c>
    </row>
    <row r="2324" spans="28:28" x14ac:dyDescent="0.3">
      <c r="AB2324" s="21" t="s">
        <v>3722</v>
      </c>
    </row>
    <row r="2325" spans="28:28" x14ac:dyDescent="0.3">
      <c r="AB2325" s="21" t="s">
        <v>3723</v>
      </c>
    </row>
    <row r="2326" spans="28:28" x14ac:dyDescent="0.3">
      <c r="AB2326" s="21" t="s">
        <v>3724</v>
      </c>
    </row>
    <row r="2327" spans="28:28" x14ac:dyDescent="0.3">
      <c r="AB2327" s="21" t="s">
        <v>3725</v>
      </c>
    </row>
    <row r="2328" spans="28:28" x14ac:dyDescent="0.3">
      <c r="AB2328" s="21" t="s">
        <v>3726</v>
      </c>
    </row>
    <row r="2329" spans="28:28" x14ac:dyDescent="0.3">
      <c r="AB2329" s="21" t="s">
        <v>3727</v>
      </c>
    </row>
    <row r="2330" spans="28:28" x14ac:dyDescent="0.3">
      <c r="AB2330" s="21" t="s">
        <v>3728</v>
      </c>
    </row>
    <row r="2331" spans="28:28" x14ac:dyDescent="0.3">
      <c r="AB2331" s="21" t="s">
        <v>3729</v>
      </c>
    </row>
    <row r="2332" spans="28:28" x14ac:dyDescent="0.3">
      <c r="AB2332" s="21" t="s">
        <v>3730</v>
      </c>
    </row>
    <row r="2333" spans="28:28" x14ac:dyDescent="0.3">
      <c r="AB2333" s="21" t="s">
        <v>3731</v>
      </c>
    </row>
    <row r="2334" spans="28:28" x14ac:dyDescent="0.3">
      <c r="AB2334" s="21" t="s">
        <v>3732</v>
      </c>
    </row>
    <row r="2335" spans="28:28" x14ac:dyDescent="0.3">
      <c r="AB2335" s="21" t="s">
        <v>3733</v>
      </c>
    </row>
    <row r="2336" spans="28:28" x14ac:dyDescent="0.3">
      <c r="AB2336" s="21" t="s">
        <v>3734</v>
      </c>
    </row>
    <row r="2337" spans="28:28" x14ac:dyDescent="0.3">
      <c r="AB2337" s="21" t="s">
        <v>3735</v>
      </c>
    </row>
    <row r="2338" spans="28:28" x14ac:dyDescent="0.3">
      <c r="AB2338" s="21" t="s">
        <v>3736</v>
      </c>
    </row>
    <row r="2339" spans="28:28" x14ac:dyDescent="0.3">
      <c r="AB2339" s="21" t="s">
        <v>3737</v>
      </c>
    </row>
    <row r="2340" spans="28:28" x14ac:dyDescent="0.3">
      <c r="AB2340" s="21" t="s">
        <v>3738</v>
      </c>
    </row>
    <row r="2341" spans="28:28" x14ac:dyDescent="0.3">
      <c r="AB2341" s="21" t="s">
        <v>3739</v>
      </c>
    </row>
    <row r="2342" spans="28:28" x14ac:dyDescent="0.3">
      <c r="AB2342" s="21" t="s">
        <v>3740</v>
      </c>
    </row>
    <row r="2343" spans="28:28" x14ac:dyDescent="0.3">
      <c r="AB2343" s="21" t="s">
        <v>3741</v>
      </c>
    </row>
    <row r="2344" spans="28:28" x14ac:dyDescent="0.3">
      <c r="AB2344" s="21" t="s">
        <v>3742</v>
      </c>
    </row>
    <row r="2345" spans="28:28" x14ac:dyDescent="0.3">
      <c r="AB2345" s="21" t="s">
        <v>3743</v>
      </c>
    </row>
    <row r="2346" spans="28:28" x14ac:dyDescent="0.3">
      <c r="AB2346" s="21" t="s">
        <v>3744</v>
      </c>
    </row>
    <row r="2347" spans="28:28" x14ac:dyDescent="0.3">
      <c r="AB2347" s="21" t="s">
        <v>3745</v>
      </c>
    </row>
    <row r="2348" spans="28:28" x14ac:dyDescent="0.3">
      <c r="AB2348" s="21" t="s">
        <v>3746</v>
      </c>
    </row>
    <row r="2349" spans="28:28" x14ac:dyDescent="0.3">
      <c r="AB2349" s="21" t="s">
        <v>3747</v>
      </c>
    </row>
    <row r="2350" spans="28:28" x14ac:dyDescent="0.3">
      <c r="AB2350" s="21" t="s">
        <v>3748</v>
      </c>
    </row>
    <row r="2351" spans="28:28" x14ac:dyDescent="0.3">
      <c r="AB2351" s="21" t="s">
        <v>3749</v>
      </c>
    </row>
    <row r="2352" spans="28:28" x14ac:dyDescent="0.3">
      <c r="AB2352" s="21" t="s">
        <v>3750</v>
      </c>
    </row>
    <row r="2353" spans="28:28" x14ac:dyDescent="0.3">
      <c r="AB2353" s="21" t="s">
        <v>3751</v>
      </c>
    </row>
    <row r="2354" spans="28:28" x14ac:dyDescent="0.3">
      <c r="AB2354" s="21" t="s">
        <v>3752</v>
      </c>
    </row>
    <row r="2355" spans="28:28" x14ac:dyDescent="0.3">
      <c r="AB2355" s="21" t="s">
        <v>3753</v>
      </c>
    </row>
    <row r="2356" spans="28:28" x14ac:dyDescent="0.3">
      <c r="AB2356" s="21" t="s">
        <v>3754</v>
      </c>
    </row>
    <row r="2357" spans="28:28" x14ac:dyDescent="0.3">
      <c r="AB2357" s="21" t="s">
        <v>3755</v>
      </c>
    </row>
    <row r="2358" spans="28:28" x14ac:dyDescent="0.3">
      <c r="AB2358" s="21" t="s">
        <v>3756</v>
      </c>
    </row>
    <row r="2359" spans="28:28" x14ac:dyDescent="0.3">
      <c r="AB2359" s="21" t="s">
        <v>3757</v>
      </c>
    </row>
    <row r="2360" spans="28:28" x14ac:dyDescent="0.3">
      <c r="AB2360" s="21" t="s">
        <v>3758</v>
      </c>
    </row>
    <row r="2361" spans="28:28" x14ac:dyDescent="0.3">
      <c r="AB2361" s="21" t="s">
        <v>3759</v>
      </c>
    </row>
    <row r="2362" spans="28:28" x14ac:dyDescent="0.3">
      <c r="AB2362" s="21" t="s">
        <v>3760</v>
      </c>
    </row>
    <row r="2363" spans="28:28" x14ac:dyDescent="0.3">
      <c r="AB2363" s="21" t="s">
        <v>3761</v>
      </c>
    </row>
    <row r="2364" spans="28:28" x14ac:dyDescent="0.3">
      <c r="AB2364" s="21" t="s">
        <v>3762</v>
      </c>
    </row>
    <row r="2365" spans="28:28" x14ac:dyDescent="0.3">
      <c r="AB2365" s="21" t="s">
        <v>3763</v>
      </c>
    </row>
    <row r="2366" spans="28:28" x14ac:dyDescent="0.3">
      <c r="AB2366" s="21" t="s">
        <v>3764</v>
      </c>
    </row>
    <row r="2367" spans="28:28" x14ac:dyDescent="0.3">
      <c r="AB2367" s="21" t="s">
        <v>3765</v>
      </c>
    </row>
    <row r="2368" spans="28:28" x14ac:dyDescent="0.3">
      <c r="AB2368" s="21" t="s">
        <v>3766</v>
      </c>
    </row>
    <row r="2369" spans="28:28" x14ac:dyDescent="0.3">
      <c r="AB2369" s="21" t="s">
        <v>3767</v>
      </c>
    </row>
    <row r="2370" spans="28:28" x14ac:dyDescent="0.3">
      <c r="AB2370" s="21" t="s">
        <v>3768</v>
      </c>
    </row>
    <row r="2371" spans="28:28" x14ac:dyDescent="0.3">
      <c r="AB2371" s="21" t="s">
        <v>3769</v>
      </c>
    </row>
    <row r="2372" spans="28:28" x14ac:dyDescent="0.3">
      <c r="AB2372" s="21" t="s">
        <v>3770</v>
      </c>
    </row>
    <row r="2373" spans="28:28" x14ac:dyDescent="0.3">
      <c r="AB2373" s="21" t="s">
        <v>3771</v>
      </c>
    </row>
    <row r="2374" spans="28:28" x14ac:dyDescent="0.3">
      <c r="AB2374" s="21" t="s">
        <v>3772</v>
      </c>
    </row>
    <row r="2375" spans="28:28" x14ac:dyDescent="0.3">
      <c r="AB2375" s="21" t="s">
        <v>3773</v>
      </c>
    </row>
    <row r="2376" spans="28:28" x14ac:dyDescent="0.3">
      <c r="AB2376" s="21" t="s">
        <v>3774</v>
      </c>
    </row>
    <row r="2377" spans="28:28" x14ac:dyDescent="0.3">
      <c r="AB2377" s="21" t="s">
        <v>3775</v>
      </c>
    </row>
    <row r="2378" spans="28:28" x14ac:dyDescent="0.3">
      <c r="AB2378" s="21" t="s">
        <v>3776</v>
      </c>
    </row>
    <row r="2379" spans="28:28" x14ac:dyDescent="0.3">
      <c r="AB2379" s="21" t="s">
        <v>3777</v>
      </c>
    </row>
    <row r="2380" spans="28:28" x14ac:dyDescent="0.3">
      <c r="AB2380" s="21" t="s">
        <v>3778</v>
      </c>
    </row>
    <row r="2381" spans="28:28" x14ac:dyDescent="0.3">
      <c r="AB2381" s="21" t="s">
        <v>3779</v>
      </c>
    </row>
    <row r="2382" spans="28:28" x14ac:dyDescent="0.3">
      <c r="AB2382" s="21" t="s">
        <v>3780</v>
      </c>
    </row>
    <row r="2383" spans="28:28" x14ac:dyDescent="0.3">
      <c r="AB2383" s="21" t="s">
        <v>3781</v>
      </c>
    </row>
    <row r="2384" spans="28:28" x14ac:dyDescent="0.3">
      <c r="AB2384" s="21" t="s">
        <v>3782</v>
      </c>
    </row>
    <row r="2385" spans="28:28" x14ac:dyDescent="0.3">
      <c r="AB2385" s="21" t="s">
        <v>3783</v>
      </c>
    </row>
    <row r="2386" spans="28:28" x14ac:dyDescent="0.3">
      <c r="AB2386" s="21" t="s">
        <v>3784</v>
      </c>
    </row>
    <row r="2387" spans="28:28" x14ac:dyDescent="0.3">
      <c r="AB2387" s="21" t="s">
        <v>3785</v>
      </c>
    </row>
    <row r="2388" spans="28:28" x14ac:dyDescent="0.3">
      <c r="AB2388" s="21" t="s">
        <v>3786</v>
      </c>
    </row>
    <row r="2389" spans="28:28" x14ac:dyDescent="0.3">
      <c r="AB2389" s="21" t="s">
        <v>3787</v>
      </c>
    </row>
    <row r="2390" spans="28:28" x14ac:dyDescent="0.3">
      <c r="AB2390" s="21" t="s">
        <v>3788</v>
      </c>
    </row>
    <row r="2391" spans="28:28" x14ac:dyDescent="0.3">
      <c r="AB2391" s="21" t="s">
        <v>3789</v>
      </c>
    </row>
    <row r="2392" spans="28:28" x14ac:dyDescent="0.3">
      <c r="AB2392" s="21" t="s">
        <v>3790</v>
      </c>
    </row>
    <row r="2393" spans="28:28" x14ac:dyDescent="0.3">
      <c r="AB2393" s="21" t="s">
        <v>3791</v>
      </c>
    </row>
    <row r="2394" spans="28:28" x14ac:dyDescent="0.3">
      <c r="AB2394" s="21" t="s">
        <v>3792</v>
      </c>
    </row>
    <row r="2395" spans="28:28" x14ac:dyDescent="0.3">
      <c r="AB2395" s="21" t="s">
        <v>3793</v>
      </c>
    </row>
    <row r="2396" spans="28:28" x14ac:dyDescent="0.3">
      <c r="AB2396" s="21" t="s">
        <v>3794</v>
      </c>
    </row>
    <row r="2397" spans="28:28" x14ac:dyDescent="0.3">
      <c r="AB2397" s="21" t="s">
        <v>3795</v>
      </c>
    </row>
    <row r="2398" spans="28:28" x14ac:dyDescent="0.3">
      <c r="AB2398" s="21" t="s">
        <v>3796</v>
      </c>
    </row>
    <row r="2399" spans="28:28" x14ac:dyDescent="0.3">
      <c r="AB2399" s="21" t="s">
        <v>3797</v>
      </c>
    </row>
    <row r="2400" spans="28:28" x14ac:dyDescent="0.3">
      <c r="AB2400" s="21" t="s">
        <v>3798</v>
      </c>
    </row>
    <row r="2401" spans="28:28" x14ac:dyDescent="0.3">
      <c r="AB2401" s="21" t="s">
        <v>3799</v>
      </c>
    </row>
    <row r="2402" spans="28:28" x14ac:dyDescent="0.3">
      <c r="AB2402" s="21" t="s">
        <v>3800</v>
      </c>
    </row>
    <row r="2403" spans="28:28" x14ac:dyDescent="0.3">
      <c r="AB2403" s="21" t="s">
        <v>3801</v>
      </c>
    </row>
    <row r="2404" spans="28:28" x14ac:dyDescent="0.3">
      <c r="AB2404" s="21" t="s">
        <v>3802</v>
      </c>
    </row>
    <row r="2405" spans="28:28" x14ac:dyDescent="0.3">
      <c r="AB2405" s="21" t="s">
        <v>3803</v>
      </c>
    </row>
    <row r="2406" spans="28:28" x14ac:dyDescent="0.3">
      <c r="AB2406" s="21" t="s">
        <v>3804</v>
      </c>
    </row>
    <row r="2407" spans="28:28" x14ac:dyDescent="0.3">
      <c r="AB2407" s="21" t="s">
        <v>3805</v>
      </c>
    </row>
    <row r="2408" spans="28:28" x14ac:dyDescent="0.3">
      <c r="AB2408" s="21" t="s">
        <v>3806</v>
      </c>
    </row>
    <row r="2409" spans="28:28" x14ac:dyDescent="0.3">
      <c r="AB2409" s="21" t="s">
        <v>3807</v>
      </c>
    </row>
    <row r="2410" spans="28:28" x14ac:dyDescent="0.3">
      <c r="AB2410" s="21" t="s">
        <v>3808</v>
      </c>
    </row>
    <row r="2411" spans="28:28" x14ac:dyDescent="0.3">
      <c r="AB2411" s="21" t="s">
        <v>3809</v>
      </c>
    </row>
    <row r="2412" spans="28:28" x14ac:dyDescent="0.3">
      <c r="AB2412" s="21" t="s">
        <v>3810</v>
      </c>
    </row>
    <row r="2413" spans="28:28" x14ac:dyDescent="0.3">
      <c r="AB2413" s="21" t="s">
        <v>3811</v>
      </c>
    </row>
    <row r="2414" spans="28:28" x14ac:dyDescent="0.3">
      <c r="AB2414" s="21" t="s">
        <v>3812</v>
      </c>
    </row>
    <row r="2415" spans="28:28" x14ac:dyDescent="0.3">
      <c r="AB2415" s="21" t="s">
        <v>3813</v>
      </c>
    </row>
    <row r="2416" spans="28:28" x14ac:dyDescent="0.3">
      <c r="AB2416" s="21" t="s">
        <v>3814</v>
      </c>
    </row>
    <row r="2417" spans="28:28" x14ac:dyDescent="0.3">
      <c r="AB2417" s="21" t="s">
        <v>3815</v>
      </c>
    </row>
    <row r="2418" spans="28:28" x14ac:dyDescent="0.3">
      <c r="AB2418" s="21" t="s">
        <v>3816</v>
      </c>
    </row>
    <row r="2419" spans="28:28" x14ac:dyDescent="0.3">
      <c r="AB2419" s="21" t="s">
        <v>3817</v>
      </c>
    </row>
    <row r="2420" spans="28:28" x14ac:dyDescent="0.3">
      <c r="AB2420" s="21" t="s">
        <v>3818</v>
      </c>
    </row>
    <row r="2421" spans="28:28" x14ac:dyDescent="0.3">
      <c r="AB2421" s="21" t="s">
        <v>3819</v>
      </c>
    </row>
    <row r="2422" spans="28:28" x14ac:dyDescent="0.3">
      <c r="AB2422" s="21" t="s">
        <v>3820</v>
      </c>
    </row>
    <row r="2423" spans="28:28" x14ac:dyDescent="0.3">
      <c r="AB2423" s="21" t="s">
        <v>3821</v>
      </c>
    </row>
    <row r="2424" spans="28:28" x14ac:dyDescent="0.3">
      <c r="AB2424" s="21" t="s">
        <v>3822</v>
      </c>
    </row>
    <row r="2425" spans="28:28" x14ac:dyDescent="0.3">
      <c r="AB2425" s="21" t="s">
        <v>3823</v>
      </c>
    </row>
    <row r="2426" spans="28:28" x14ac:dyDescent="0.3">
      <c r="AB2426" s="21" t="s">
        <v>3824</v>
      </c>
    </row>
    <row r="2427" spans="28:28" x14ac:dyDescent="0.3">
      <c r="AB2427" s="21" t="s">
        <v>3825</v>
      </c>
    </row>
    <row r="2428" spans="28:28" x14ac:dyDescent="0.3">
      <c r="AB2428" s="21" t="s">
        <v>3826</v>
      </c>
    </row>
    <row r="2429" spans="28:28" x14ac:dyDescent="0.3">
      <c r="AB2429" s="21" t="s">
        <v>3827</v>
      </c>
    </row>
    <row r="2430" spans="28:28" x14ac:dyDescent="0.3">
      <c r="AB2430" s="21" t="s">
        <v>3828</v>
      </c>
    </row>
    <row r="2431" spans="28:28" x14ac:dyDescent="0.3">
      <c r="AB2431" s="21" t="s">
        <v>3829</v>
      </c>
    </row>
    <row r="2432" spans="28:28" x14ac:dyDescent="0.3">
      <c r="AB2432" s="21" t="s">
        <v>3830</v>
      </c>
    </row>
    <row r="2433" spans="28:28" x14ac:dyDescent="0.3">
      <c r="AB2433" s="21" t="s">
        <v>3831</v>
      </c>
    </row>
    <row r="2434" spans="28:28" x14ac:dyDescent="0.3">
      <c r="AB2434" s="21" t="s">
        <v>3832</v>
      </c>
    </row>
    <row r="2435" spans="28:28" x14ac:dyDescent="0.3">
      <c r="AB2435" s="21" t="s">
        <v>3833</v>
      </c>
    </row>
    <row r="2436" spans="28:28" x14ac:dyDescent="0.3">
      <c r="AB2436" s="21" t="s">
        <v>3834</v>
      </c>
    </row>
    <row r="2437" spans="28:28" x14ac:dyDescent="0.3">
      <c r="AB2437" s="21" t="s">
        <v>3835</v>
      </c>
    </row>
    <row r="2438" spans="28:28" x14ac:dyDescent="0.3">
      <c r="AB2438" s="21" t="s">
        <v>3836</v>
      </c>
    </row>
    <row r="2439" spans="28:28" x14ac:dyDescent="0.3">
      <c r="AB2439" s="21" t="s">
        <v>3837</v>
      </c>
    </row>
    <row r="2440" spans="28:28" x14ac:dyDescent="0.3">
      <c r="AB2440" s="21" t="s">
        <v>3838</v>
      </c>
    </row>
    <row r="2441" spans="28:28" x14ac:dyDescent="0.3">
      <c r="AB2441" s="21" t="s">
        <v>3839</v>
      </c>
    </row>
    <row r="2442" spans="28:28" x14ac:dyDescent="0.3">
      <c r="AB2442" s="21" t="s">
        <v>3840</v>
      </c>
    </row>
    <row r="2443" spans="28:28" x14ac:dyDescent="0.3">
      <c r="AB2443" s="21" t="s">
        <v>3841</v>
      </c>
    </row>
    <row r="2444" spans="28:28" x14ac:dyDescent="0.3">
      <c r="AB2444" s="21" t="s">
        <v>3842</v>
      </c>
    </row>
    <row r="2445" spans="28:28" x14ac:dyDescent="0.3">
      <c r="AB2445" s="21" t="s">
        <v>3843</v>
      </c>
    </row>
    <row r="2446" spans="28:28" x14ac:dyDescent="0.3">
      <c r="AB2446" s="21" t="s">
        <v>3844</v>
      </c>
    </row>
    <row r="2447" spans="28:28" x14ac:dyDescent="0.3">
      <c r="AB2447" s="21" t="s">
        <v>3845</v>
      </c>
    </row>
    <row r="2448" spans="28:28" x14ac:dyDescent="0.3">
      <c r="AB2448" s="21" t="s">
        <v>3846</v>
      </c>
    </row>
    <row r="2449" spans="28:28" x14ac:dyDescent="0.3">
      <c r="AB2449" s="21" t="s">
        <v>3847</v>
      </c>
    </row>
    <row r="2450" spans="28:28" x14ac:dyDescent="0.3">
      <c r="AB2450" s="21" t="s">
        <v>3848</v>
      </c>
    </row>
    <row r="2451" spans="28:28" x14ac:dyDescent="0.3">
      <c r="AB2451" s="21" t="s">
        <v>3849</v>
      </c>
    </row>
    <row r="2452" spans="28:28" x14ac:dyDescent="0.3">
      <c r="AB2452" s="21" t="s">
        <v>3850</v>
      </c>
    </row>
    <row r="2453" spans="28:28" x14ac:dyDescent="0.3">
      <c r="AB2453" s="21" t="s">
        <v>3851</v>
      </c>
    </row>
    <row r="2454" spans="28:28" x14ac:dyDescent="0.3">
      <c r="AB2454" s="21" t="s">
        <v>3852</v>
      </c>
    </row>
    <row r="2455" spans="28:28" x14ac:dyDescent="0.3">
      <c r="AB2455" s="21" t="s">
        <v>3853</v>
      </c>
    </row>
    <row r="2456" spans="28:28" x14ac:dyDescent="0.3">
      <c r="AB2456" s="21" t="s">
        <v>3854</v>
      </c>
    </row>
    <row r="2457" spans="28:28" x14ac:dyDescent="0.3">
      <c r="AB2457" s="21" t="s">
        <v>3855</v>
      </c>
    </row>
    <row r="2458" spans="28:28" x14ac:dyDescent="0.3">
      <c r="AB2458" s="21" t="s">
        <v>3856</v>
      </c>
    </row>
    <row r="2459" spans="28:28" x14ac:dyDescent="0.3">
      <c r="AB2459" s="21" t="s">
        <v>3857</v>
      </c>
    </row>
    <row r="2460" spans="28:28" x14ac:dyDescent="0.3">
      <c r="AB2460" s="21" t="s">
        <v>3858</v>
      </c>
    </row>
    <row r="2461" spans="28:28" x14ac:dyDescent="0.3">
      <c r="AB2461" s="21" t="s">
        <v>3859</v>
      </c>
    </row>
    <row r="2462" spans="28:28" x14ac:dyDescent="0.3">
      <c r="AB2462" s="21" t="s">
        <v>3860</v>
      </c>
    </row>
    <row r="2463" spans="28:28" x14ac:dyDescent="0.3">
      <c r="AB2463" s="21" t="s">
        <v>3861</v>
      </c>
    </row>
    <row r="2464" spans="28:28" x14ac:dyDescent="0.3">
      <c r="AB2464" s="21" t="s">
        <v>3862</v>
      </c>
    </row>
    <row r="2465" spans="28:28" x14ac:dyDescent="0.3">
      <c r="AB2465" s="21" t="s">
        <v>3863</v>
      </c>
    </row>
    <row r="2466" spans="28:28" x14ac:dyDescent="0.3">
      <c r="AB2466" s="21" t="s">
        <v>3864</v>
      </c>
    </row>
    <row r="2467" spans="28:28" x14ac:dyDescent="0.3">
      <c r="AB2467" s="21" t="s">
        <v>3865</v>
      </c>
    </row>
    <row r="2468" spans="28:28" x14ac:dyDescent="0.3">
      <c r="AB2468" s="21" t="s">
        <v>3866</v>
      </c>
    </row>
    <row r="2469" spans="28:28" x14ac:dyDescent="0.3">
      <c r="AB2469" s="21" t="s">
        <v>3867</v>
      </c>
    </row>
    <row r="2470" spans="28:28" x14ac:dyDescent="0.3">
      <c r="AB2470" s="21" t="s">
        <v>3868</v>
      </c>
    </row>
    <row r="2471" spans="28:28" x14ac:dyDescent="0.3">
      <c r="AB2471" s="21" t="s">
        <v>3869</v>
      </c>
    </row>
    <row r="2472" spans="28:28" x14ac:dyDescent="0.3">
      <c r="AB2472" s="21" t="s">
        <v>3870</v>
      </c>
    </row>
    <row r="2473" spans="28:28" x14ac:dyDescent="0.3">
      <c r="AB2473" s="21" t="s">
        <v>3871</v>
      </c>
    </row>
    <row r="2474" spans="28:28" x14ac:dyDescent="0.3">
      <c r="AB2474" s="21" t="s">
        <v>3872</v>
      </c>
    </row>
    <row r="2475" spans="28:28" x14ac:dyDescent="0.3">
      <c r="AB2475" s="21" t="s">
        <v>3873</v>
      </c>
    </row>
    <row r="2476" spans="28:28" x14ac:dyDescent="0.3">
      <c r="AB2476" s="21" t="s">
        <v>3874</v>
      </c>
    </row>
    <row r="2477" spans="28:28" x14ac:dyDescent="0.3">
      <c r="AB2477" s="21" t="s">
        <v>3875</v>
      </c>
    </row>
    <row r="2478" spans="28:28" x14ac:dyDescent="0.3">
      <c r="AB2478" s="21" t="s">
        <v>3876</v>
      </c>
    </row>
    <row r="2479" spans="28:28" x14ac:dyDescent="0.3">
      <c r="AB2479" s="21" t="s">
        <v>3877</v>
      </c>
    </row>
    <row r="2480" spans="28:28" x14ac:dyDescent="0.3">
      <c r="AB2480" s="21" t="s">
        <v>3878</v>
      </c>
    </row>
    <row r="2481" spans="28:28" x14ac:dyDescent="0.3">
      <c r="AB2481" s="21" t="s">
        <v>3879</v>
      </c>
    </row>
    <row r="2482" spans="28:28" x14ac:dyDescent="0.3">
      <c r="AB2482" s="21" t="s">
        <v>3880</v>
      </c>
    </row>
    <row r="2483" spans="28:28" x14ac:dyDescent="0.3">
      <c r="AB2483" s="21" t="s">
        <v>3881</v>
      </c>
    </row>
    <row r="2484" spans="28:28" x14ac:dyDescent="0.3">
      <c r="AB2484" s="21" t="s">
        <v>3882</v>
      </c>
    </row>
    <row r="2485" spans="28:28" x14ac:dyDescent="0.3">
      <c r="AB2485" s="21" t="s">
        <v>3883</v>
      </c>
    </row>
    <row r="2486" spans="28:28" x14ac:dyDescent="0.3">
      <c r="AB2486" s="21" t="s">
        <v>3884</v>
      </c>
    </row>
    <row r="2487" spans="28:28" x14ac:dyDescent="0.3">
      <c r="AB2487" s="21" t="s">
        <v>3885</v>
      </c>
    </row>
    <row r="2488" spans="28:28" x14ac:dyDescent="0.3">
      <c r="AB2488" s="21" t="s">
        <v>3886</v>
      </c>
    </row>
    <row r="2489" spans="28:28" x14ac:dyDescent="0.3">
      <c r="AB2489" s="21" t="s">
        <v>3887</v>
      </c>
    </row>
    <row r="2490" spans="28:28" x14ac:dyDescent="0.3">
      <c r="AB2490" s="21" t="s">
        <v>3888</v>
      </c>
    </row>
    <row r="2491" spans="28:28" x14ac:dyDescent="0.3">
      <c r="AB2491" s="21" t="s">
        <v>3889</v>
      </c>
    </row>
    <row r="2492" spans="28:28" x14ac:dyDescent="0.3">
      <c r="AB2492" s="21" t="s">
        <v>3890</v>
      </c>
    </row>
    <row r="2493" spans="28:28" x14ac:dyDescent="0.3">
      <c r="AB2493" s="21" t="s">
        <v>3891</v>
      </c>
    </row>
    <row r="2494" spans="28:28" x14ac:dyDescent="0.3">
      <c r="AB2494" s="21" t="s">
        <v>3892</v>
      </c>
    </row>
    <row r="2495" spans="28:28" x14ac:dyDescent="0.3">
      <c r="AB2495" s="21" t="s">
        <v>3893</v>
      </c>
    </row>
    <row r="2496" spans="28:28" x14ac:dyDescent="0.3">
      <c r="AB2496" s="21" t="s">
        <v>3894</v>
      </c>
    </row>
    <row r="2497" spans="28:28" x14ac:dyDescent="0.3">
      <c r="AB2497" s="21" t="s">
        <v>3895</v>
      </c>
    </row>
    <row r="2498" spans="28:28" x14ac:dyDescent="0.3">
      <c r="AB2498" s="21" t="s">
        <v>3896</v>
      </c>
    </row>
    <row r="2499" spans="28:28" x14ac:dyDescent="0.3">
      <c r="AB2499" s="21" t="s">
        <v>3897</v>
      </c>
    </row>
    <row r="2500" spans="28:28" x14ac:dyDescent="0.3">
      <c r="AB2500" s="21" t="s">
        <v>3898</v>
      </c>
    </row>
    <row r="2501" spans="28:28" x14ac:dyDescent="0.3">
      <c r="AB2501" s="21" t="s">
        <v>3899</v>
      </c>
    </row>
    <row r="2502" spans="28:28" x14ac:dyDescent="0.3">
      <c r="AB2502" s="21" t="s">
        <v>3900</v>
      </c>
    </row>
    <row r="2503" spans="28:28" x14ac:dyDescent="0.3">
      <c r="AB2503" s="21" t="s">
        <v>3901</v>
      </c>
    </row>
    <row r="2504" spans="28:28" x14ac:dyDescent="0.3">
      <c r="AB2504" s="21" t="s">
        <v>3902</v>
      </c>
    </row>
    <row r="2505" spans="28:28" x14ac:dyDescent="0.3">
      <c r="AB2505" s="21" t="s">
        <v>3903</v>
      </c>
    </row>
    <row r="2506" spans="28:28" x14ac:dyDescent="0.3">
      <c r="AB2506" s="21" t="s">
        <v>3904</v>
      </c>
    </row>
    <row r="2507" spans="28:28" x14ac:dyDescent="0.3">
      <c r="AB2507" s="21" t="s">
        <v>3905</v>
      </c>
    </row>
    <row r="2508" spans="28:28" x14ac:dyDescent="0.3">
      <c r="AB2508" s="21" t="s">
        <v>3906</v>
      </c>
    </row>
    <row r="2509" spans="28:28" x14ac:dyDescent="0.3">
      <c r="AB2509" s="21" t="s">
        <v>3907</v>
      </c>
    </row>
    <row r="2510" spans="28:28" x14ac:dyDescent="0.3">
      <c r="AB2510" s="21" t="s">
        <v>3908</v>
      </c>
    </row>
    <row r="2511" spans="28:28" x14ac:dyDescent="0.3">
      <c r="AB2511" s="21" t="s">
        <v>3909</v>
      </c>
    </row>
    <row r="2512" spans="28:28" x14ac:dyDescent="0.3">
      <c r="AB2512" s="21" t="s">
        <v>3910</v>
      </c>
    </row>
    <row r="2513" spans="28:28" x14ac:dyDescent="0.3">
      <c r="AB2513" s="21" t="s">
        <v>3911</v>
      </c>
    </row>
    <row r="2514" spans="28:28" x14ac:dyDescent="0.3">
      <c r="AB2514" s="21" t="s">
        <v>3912</v>
      </c>
    </row>
    <row r="2515" spans="28:28" x14ac:dyDescent="0.3">
      <c r="AB2515" s="21" t="s">
        <v>3913</v>
      </c>
    </row>
    <row r="2516" spans="28:28" x14ac:dyDescent="0.3">
      <c r="AB2516" s="21" t="s">
        <v>3914</v>
      </c>
    </row>
    <row r="2517" spans="28:28" x14ac:dyDescent="0.3">
      <c r="AB2517" s="21" t="s">
        <v>3915</v>
      </c>
    </row>
    <row r="2518" spans="28:28" x14ac:dyDescent="0.3">
      <c r="AB2518" s="21" t="s">
        <v>3916</v>
      </c>
    </row>
    <row r="2519" spans="28:28" x14ac:dyDescent="0.3">
      <c r="AB2519" s="21" t="s">
        <v>3917</v>
      </c>
    </row>
    <row r="2520" spans="28:28" x14ac:dyDescent="0.3">
      <c r="AB2520" s="21" t="s">
        <v>3918</v>
      </c>
    </row>
    <row r="2521" spans="28:28" x14ac:dyDescent="0.3">
      <c r="AB2521" s="21" t="s">
        <v>3919</v>
      </c>
    </row>
    <row r="2522" spans="28:28" x14ac:dyDescent="0.3">
      <c r="AB2522" s="21" t="s">
        <v>3920</v>
      </c>
    </row>
    <row r="2523" spans="28:28" x14ac:dyDescent="0.3">
      <c r="AB2523" s="21" t="s">
        <v>3921</v>
      </c>
    </row>
    <row r="2524" spans="28:28" x14ac:dyDescent="0.3">
      <c r="AB2524" s="21" t="s">
        <v>3922</v>
      </c>
    </row>
    <row r="2525" spans="28:28" x14ac:dyDescent="0.3">
      <c r="AB2525" s="21" t="s">
        <v>3923</v>
      </c>
    </row>
    <row r="2526" spans="28:28" x14ac:dyDescent="0.3">
      <c r="AB2526" s="21" t="s">
        <v>3924</v>
      </c>
    </row>
    <row r="2527" spans="28:28" x14ac:dyDescent="0.3">
      <c r="AB2527" s="21" t="s">
        <v>3925</v>
      </c>
    </row>
    <row r="2528" spans="28:28" x14ac:dyDescent="0.3">
      <c r="AB2528" s="21" t="s">
        <v>3926</v>
      </c>
    </row>
    <row r="2529" spans="28:28" x14ac:dyDescent="0.3">
      <c r="AB2529" s="21" t="s">
        <v>3927</v>
      </c>
    </row>
    <row r="2530" spans="28:28" x14ac:dyDescent="0.3">
      <c r="AB2530" s="21" t="s">
        <v>3928</v>
      </c>
    </row>
    <row r="2531" spans="28:28" x14ac:dyDescent="0.3">
      <c r="AB2531" s="21" t="s">
        <v>3929</v>
      </c>
    </row>
    <row r="2532" spans="28:28" x14ac:dyDescent="0.3">
      <c r="AB2532" s="21" t="s">
        <v>3930</v>
      </c>
    </row>
    <row r="2533" spans="28:28" x14ac:dyDescent="0.3">
      <c r="AB2533" s="21" t="s">
        <v>3931</v>
      </c>
    </row>
    <row r="2534" spans="28:28" x14ac:dyDescent="0.3">
      <c r="AB2534" s="21" t="s">
        <v>3932</v>
      </c>
    </row>
    <row r="2535" spans="28:28" x14ac:dyDescent="0.3">
      <c r="AB2535" s="21" t="s">
        <v>3933</v>
      </c>
    </row>
    <row r="2536" spans="28:28" x14ac:dyDescent="0.3">
      <c r="AB2536" s="21" t="s">
        <v>3934</v>
      </c>
    </row>
    <row r="2537" spans="28:28" x14ac:dyDescent="0.3">
      <c r="AB2537" s="21" t="s">
        <v>3935</v>
      </c>
    </row>
    <row r="2538" spans="28:28" x14ac:dyDescent="0.3">
      <c r="AB2538" s="21" t="s">
        <v>3936</v>
      </c>
    </row>
    <row r="2539" spans="28:28" x14ac:dyDescent="0.3">
      <c r="AB2539" s="21" t="s">
        <v>3937</v>
      </c>
    </row>
    <row r="2540" spans="28:28" x14ac:dyDescent="0.3">
      <c r="AB2540" s="21" t="s">
        <v>3938</v>
      </c>
    </row>
    <row r="2541" spans="28:28" x14ac:dyDescent="0.3">
      <c r="AB2541" s="21" t="s">
        <v>3939</v>
      </c>
    </row>
    <row r="2542" spans="28:28" x14ac:dyDescent="0.3">
      <c r="AB2542" s="21" t="s">
        <v>3940</v>
      </c>
    </row>
    <row r="2543" spans="28:28" x14ac:dyDescent="0.3">
      <c r="AB2543" s="21" t="s">
        <v>3941</v>
      </c>
    </row>
    <row r="2544" spans="28:28" x14ac:dyDescent="0.3">
      <c r="AB2544" s="21" t="s">
        <v>3942</v>
      </c>
    </row>
    <row r="2545" spans="28:28" x14ac:dyDescent="0.3">
      <c r="AB2545" s="21" t="s">
        <v>3943</v>
      </c>
    </row>
    <row r="2546" spans="28:28" x14ac:dyDescent="0.3">
      <c r="AB2546" s="21" t="s">
        <v>3944</v>
      </c>
    </row>
    <row r="2547" spans="28:28" x14ac:dyDescent="0.3">
      <c r="AB2547" s="21" t="s">
        <v>3945</v>
      </c>
    </row>
    <row r="2548" spans="28:28" x14ac:dyDescent="0.3">
      <c r="AB2548" s="21" t="s">
        <v>3946</v>
      </c>
    </row>
    <row r="2549" spans="28:28" x14ac:dyDescent="0.3">
      <c r="AB2549" s="21" t="s">
        <v>3947</v>
      </c>
    </row>
    <row r="2550" spans="28:28" x14ac:dyDescent="0.3">
      <c r="AB2550" s="21" t="s">
        <v>3948</v>
      </c>
    </row>
    <row r="2551" spans="28:28" x14ac:dyDescent="0.3">
      <c r="AB2551" s="21" t="s">
        <v>3949</v>
      </c>
    </row>
    <row r="2552" spans="28:28" x14ac:dyDescent="0.3">
      <c r="AB2552" s="21" t="s">
        <v>3950</v>
      </c>
    </row>
    <row r="2553" spans="28:28" x14ac:dyDescent="0.3">
      <c r="AB2553" s="21" t="s">
        <v>3951</v>
      </c>
    </row>
    <row r="2554" spans="28:28" x14ac:dyDescent="0.3">
      <c r="AB2554" s="21" t="s">
        <v>3952</v>
      </c>
    </row>
    <row r="2555" spans="28:28" x14ac:dyDescent="0.3">
      <c r="AB2555" s="21" t="s">
        <v>3953</v>
      </c>
    </row>
    <row r="2556" spans="28:28" x14ac:dyDescent="0.3">
      <c r="AB2556" s="21" t="s">
        <v>3954</v>
      </c>
    </row>
    <row r="2557" spans="28:28" x14ac:dyDescent="0.3">
      <c r="AB2557" s="21" t="s">
        <v>3955</v>
      </c>
    </row>
    <row r="2558" spans="28:28" x14ac:dyDescent="0.3">
      <c r="AB2558" s="21" t="s">
        <v>3956</v>
      </c>
    </row>
    <row r="2559" spans="28:28" x14ac:dyDescent="0.3">
      <c r="AB2559" s="21" t="s">
        <v>3957</v>
      </c>
    </row>
    <row r="2560" spans="28:28" x14ac:dyDescent="0.3">
      <c r="AB2560" s="21" t="s">
        <v>3958</v>
      </c>
    </row>
    <row r="2561" spans="28:28" x14ac:dyDescent="0.3">
      <c r="AB2561" s="21" t="s">
        <v>3959</v>
      </c>
    </row>
    <row r="2562" spans="28:28" x14ac:dyDescent="0.3">
      <c r="AB2562" s="21" t="s">
        <v>3960</v>
      </c>
    </row>
    <row r="2563" spans="28:28" x14ac:dyDescent="0.3">
      <c r="AB2563" s="21" t="s">
        <v>3961</v>
      </c>
    </row>
    <row r="2564" spans="28:28" x14ac:dyDescent="0.3">
      <c r="AB2564" s="21" t="s">
        <v>3962</v>
      </c>
    </row>
    <row r="2565" spans="28:28" x14ac:dyDescent="0.3">
      <c r="AB2565" s="21" t="s">
        <v>3963</v>
      </c>
    </row>
    <row r="2566" spans="28:28" x14ac:dyDescent="0.3">
      <c r="AB2566" s="21" t="s">
        <v>3964</v>
      </c>
    </row>
    <row r="2567" spans="28:28" x14ac:dyDescent="0.3">
      <c r="AB2567" s="21" t="s">
        <v>3965</v>
      </c>
    </row>
    <row r="2568" spans="28:28" x14ac:dyDescent="0.3">
      <c r="AB2568" s="21" t="s">
        <v>3966</v>
      </c>
    </row>
    <row r="2569" spans="28:28" x14ac:dyDescent="0.3">
      <c r="AB2569" s="21" t="s">
        <v>3967</v>
      </c>
    </row>
    <row r="2570" spans="28:28" x14ac:dyDescent="0.3">
      <c r="AB2570" s="21" t="s">
        <v>3968</v>
      </c>
    </row>
    <row r="2571" spans="28:28" x14ac:dyDescent="0.3">
      <c r="AB2571" s="21" t="s">
        <v>3969</v>
      </c>
    </row>
    <row r="2572" spans="28:28" x14ac:dyDescent="0.3">
      <c r="AB2572" s="21" t="s">
        <v>3970</v>
      </c>
    </row>
    <row r="2573" spans="28:28" x14ac:dyDescent="0.3">
      <c r="AB2573" s="21" t="s">
        <v>3971</v>
      </c>
    </row>
    <row r="2574" spans="28:28" x14ac:dyDescent="0.3">
      <c r="AB2574" s="21" t="s">
        <v>3972</v>
      </c>
    </row>
    <row r="2575" spans="28:28" x14ac:dyDescent="0.3">
      <c r="AB2575" s="21" t="s">
        <v>3973</v>
      </c>
    </row>
    <row r="2576" spans="28:28" x14ac:dyDescent="0.3">
      <c r="AB2576" s="21" t="s">
        <v>3974</v>
      </c>
    </row>
    <row r="2577" spans="28:28" x14ac:dyDescent="0.3">
      <c r="AB2577" s="21" t="s">
        <v>3975</v>
      </c>
    </row>
    <row r="2578" spans="28:28" x14ac:dyDescent="0.3">
      <c r="AB2578" s="21" t="s">
        <v>3976</v>
      </c>
    </row>
    <row r="2579" spans="28:28" x14ac:dyDescent="0.3">
      <c r="AB2579" s="21" t="s">
        <v>3977</v>
      </c>
    </row>
    <row r="2580" spans="28:28" x14ac:dyDescent="0.3">
      <c r="AB2580" s="21" t="s">
        <v>3978</v>
      </c>
    </row>
    <row r="2581" spans="28:28" x14ac:dyDescent="0.3">
      <c r="AB2581" s="21" t="s">
        <v>3979</v>
      </c>
    </row>
    <row r="2582" spans="28:28" x14ac:dyDescent="0.3">
      <c r="AB2582" s="21" t="s">
        <v>3980</v>
      </c>
    </row>
    <row r="2583" spans="28:28" x14ac:dyDescent="0.3">
      <c r="AB2583" s="21" t="s">
        <v>3981</v>
      </c>
    </row>
    <row r="2584" spans="28:28" x14ac:dyDescent="0.3">
      <c r="AB2584" s="21" t="s">
        <v>3982</v>
      </c>
    </row>
    <row r="2585" spans="28:28" x14ac:dyDescent="0.3">
      <c r="AB2585" s="21" t="s">
        <v>3983</v>
      </c>
    </row>
    <row r="2586" spans="28:28" x14ac:dyDescent="0.3">
      <c r="AB2586" s="21" t="s">
        <v>3984</v>
      </c>
    </row>
    <row r="2587" spans="28:28" x14ac:dyDescent="0.3">
      <c r="AB2587" s="21" t="s">
        <v>3985</v>
      </c>
    </row>
    <row r="2588" spans="28:28" x14ac:dyDescent="0.3">
      <c r="AB2588" s="21" t="s">
        <v>3986</v>
      </c>
    </row>
    <row r="2589" spans="28:28" x14ac:dyDescent="0.3">
      <c r="AB2589" s="21" t="s">
        <v>3987</v>
      </c>
    </row>
    <row r="2590" spans="28:28" x14ac:dyDescent="0.3">
      <c r="AB2590" s="21" t="s">
        <v>3988</v>
      </c>
    </row>
    <row r="2591" spans="28:28" x14ac:dyDescent="0.3">
      <c r="AB2591" s="21" t="s">
        <v>3989</v>
      </c>
    </row>
    <row r="2592" spans="28:28" x14ac:dyDescent="0.3">
      <c r="AB2592" s="21" t="s">
        <v>3990</v>
      </c>
    </row>
    <row r="2593" spans="28:28" x14ac:dyDescent="0.3">
      <c r="AB2593" s="21" t="s">
        <v>3991</v>
      </c>
    </row>
    <row r="2594" spans="28:28" x14ac:dyDescent="0.3">
      <c r="AB2594" s="21" t="s">
        <v>3992</v>
      </c>
    </row>
    <row r="2595" spans="28:28" x14ac:dyDescent="0.3">
      <c r="AB2595" s="21" t="s">
        <v>3993</v>
      </c>
    </row>
    <row r="2596" spans="28:28" x14ac:dyDescent="0.3">
      <c r="AB2596" s="21" t="s">
        <v>3994</v>
      </c>
    </row>
    <row r="2597" spans="28:28" x14ac:dyDescent="0.3">
      <c r="AB2597" s="21" t="s">
        <v>3995</v>
      </c>
    </row>
    <row r="2598" spans="28:28" x14ac:dyDescent="0.3">
      <c r="AB2598" s="21" t="s">
        <v>3996</v>
      </c>
    </row>
    <row r="2599" spans="28:28" x14ac:dyDescent="0.3">
      <c r="AB2599" s="21" t="s">
        <v>3997</v>
      </c>
    </row>
    <row r="2600" spans="28:28" x14ac:dyDescent="0.3">
      <c r="AB2600" s="21" t="s">
        <v>3998</v>
      </c>
    </row>
    <row r="2601" spans="28:28" x14ac:dyDescent="0.3">
      <c r="AB2601" s="21" t="s">
        <v>3999</v>
      </c>
    </row>
    <row r="2602" spans="28:28" x14ac:dyDescent="0.3">
      <c r="AB2602" s="21" t="s">
        <v>4000</v>
      </c>
    </row>
    <row r="2603" spans="28:28" x14ac:dyDescent="0.3">
      <c r="AB2603" s="21" t="s">
        <v>4001</v>
      </c>
    </row>
    <row r="2604" spans="28:28" x14ac:dyDescent="0.3">
      <c r="AB2604" s="21" t="s">
        <v>4002</v>
      </c>
    </row>
    <row r="2605" spans="28:28" x14ac:dyDescent="0.3">
      <c r="AB2605" s="21" t="s">
        <v>4003</v>
      </c>
    </row>
    <row r="2606" spans="28:28" x14ac:dyDescent="0.3">
      <c r="AB2606" s="21" t="s">
        <v>4004</v>
      </c>
    </row>
    <row r="2607" spans="28:28" x14ac:dyDescent="0.3">
      <c r="AB2607" s="21" t="s">
        <v>4005</v>
      </c>
    </row>
    <row r="2608" spans="28:28" x14ac:dyDescent="0.3">
      <c r="AB2608" s="21" t="s">
        <v>4006</v>
      </c>
    </row>
    <row r="2609" spans="28:28" x14ac:dyDescent="0.3">
      <c r="AB2609" s="21" t="s">
        <v>4007</v>
      </c>
    </row>
    <row r="2610" spans="28:28" x14ac:dyDescent="0.3">
      <c r="AB2610" s="21" t="s">
        <v>4008</v>
      </c>
    </row>
    <row r="2611" spans="28:28" x14ac:dyDescent="0.3">
      <c r="AB2611" s="21" t="s">
        <v>4009</v>
      </c>
    </row>
    <row r="2612" spans="28:28" x14ac:dyDescent="0.3">
      <c r="AB2612" s="21" t="s">
        <v>4010</v>
      </c>
    </row>
    <row r="2613" spans="28:28" x14ac:dyDescent="0.3">
      <c r="AB2613" s="21" t="s">
        <v>4011</v>
      </c>
    </row>
    <row r="2614" spans="28:28" x14ac:dyDescent="0.3">
      <c r="AB2614" s="21" t="s">
        <v>4012</v>
      </c>
    </row>
    <row r="2615" spans="28:28" x14ac:dyDescent="0.3">
      <c r="AB2615" s="21" t="s">
        <v>4013</v>
      </c>
    </row>
    <row r="2616" spans="28:28" x14ac:dyDescent="0.3">
      <c r="AB2616" s="21" t="s">
        <v>4014</v>
      </c>
    </row>
    <row r="2617" spans="28:28" x14ac:dyDescent="0.3">
      <c r="AB2617" s="21" t="s">
        <v>4015</v>
      </c>
    </row>
    <row r="2618" spans="28:28" x14ac:dyDescent="0.3">
      <c r="AB2618" s="21" t="s">
        <v>4016</v>
      </c>
    </row>
    <row r="2619" spans="28:28" x14ac:dyDescent="0.3">
      <c r="AB2619" s="21" t="s">
        <v>4017</v>
      </c>
    </row>
    <row r="2620" spans="28:28" x14ac:dyDescent="0.3">
      <c r="AB2620" s="21" t="s">
        <v>4018</v>
      </c>
    </row>
    <row r="2621" spans="28:28" x14ac:dyDescent="0.3">
      <c r="AB2621" s="21" t="s">
        <v>4019</v>
      </c>
    </row>
    <row r="2622" spans="28:28" x14ac:dyDescent="0.3">
      <c r="AB2622" s="21" t="s">
        <v>4020</v>
      </c>
    </row>
    <row r="2623" spans="28:28" x14ac:dyDescent="0.3">
      <c r="AB2623" s="21" t="s">
        <v>4021</v>
      </c>
    </row>
    <row r="2624" spans="28:28" x14ac:dyDescent="0.3">
      <c r="AB2624" s="21" t="s">
        <v>4022</v>
      </c>
    </row>
    <row r="2625" spans="28:28" x14ac:dyDescent="0.3">
      <c r="AB2625" s="21" t="s">
        <v>4023</v>
      </c>
    </row>
    <row r="2626" spans="28:28" x14ac:dyDescent="0.3">
      <c r="AB2626" s="21" t="s">
        <v>4024</v>
      </c>
    </row>
    <row r="2627" spans="28:28" x14ac:dyDescent="0.3">
      <c r="AB2627" s="21" t="s">
        <v>4025</v>
      </c>
    </row>
    <row r="2628" spans="28:28" x14ac:dyDescent="0.3">
      <c r="AB2628" s="21" t="s">
        <v>4026</v>
      </c>
    </row>
    <row r="2629" spans="28:28" x14ac:dyDescent="0.3">
      <c r="AB2629" s="21" t="s">
        <v>4027</v>
      </c>
    </row>
    <row r="2630" spans="28:28" x14ac:dyDescent="0.3">
      <c r="AB2630" s="21" t="s">
        <v>4028</v>
      </c>
    </row>
    <row r="2631" spans="28:28" x14ac:dyDescent="0.3">
      <c r="AB2631" s="21" t="s">
        <v>4029</v>
      </c>
    </row>
    <row r="2632" spans="28:28" x14ac:dyDescent="0.3">
      <c r="AB2632" s="21" t="s">
        <v>4030</v>
      </c>
    </row>
    <row r="2633" spans="28:28" x14ac:dyDescent="0.3">
      <c r="AB2633" s="21" t="s">
        <v>4031</v>
      </c>
    </row>
    <row r="2634" spans="28:28" x14ac:dyDescent="0.3">
      <c r="AB2634" s="21" t="s">
        <v>4032</v>
      </c>
    </row>
    <row r="2635" spans="28:28" x14ac:dyDescent="0.3">
      <c r="AB2635" s="21" t="s">
        <v>4033</v>
      </c>
    </row>
    <row r="2636" spans="28:28" x14ac:dyDescent="0.3">
      <c r="AB2636" s="21" t="s">
        <v>4034</v>
      </c>
    </row>
    <row r="2637" spans="28:28" x14ac:dyDescent="0.3">
      <c r="AB2637" s="21" t="s">
        <v>4035</v>
      </c>
    </row>
    <row r="2638" spans="28:28" x14ac:dyDescent="0.3">
      <c r="AB2638" s="21" t="s">
        <v>4036</v>
      </c>
    </row>
    <row r="2639" spans="28:28" x14ac:dyDescent="0.3">
      <c r="AB2639" s="21" t="s">
        <v>4037</v>
      </c>
    </row>
    <row r="2640" spans="28:28" x14ac:dyDescent="0.3">
      <c r="AB2640" s="21" t="s">
        <v>4038</v>
      </c>
    </row>
    <row r="2641" spans="28:28" x14ac:dyDescent="0.3">
      <c r="AB2641" s="21" t="s">
        <v>4039</v>
      </c>
    </row>
    <row r="2642" spans="28:28" x14ac:dyDescent="0.3">
      <c r="AB2642" s="21" t="s">
        <v>4040</v>
      </c>
    </row>
    <row r="2643" spans="28:28" x14ac:dyDescent="0.3">
      <c r="AB2643" s="21" t="s">
        <v>4041</v>
      </c>
    </row>
    <row r="2644" spans="28:28" x14ac:dyDescent="0.3">
      <c r="AB2644" s="21" t="s">
        <v>4042</v>
      </c>
    </row>
    <row r="2645" spans="28:28" x14ac:dyDescent="0.3">
      <c r="AB2645" s="21" t="s">
        <v>4043</v>
      </c>
    </row>
    <row r="2646" spans="28:28" x14ac:dyDescent="0.3">
      <c r="AB2646" s="21" t="s">
        <v>4044</v>
      </c>
    </row>
    <row r="2647" spans="28:28" x14ac:dyDescent="0.3">
      <c r="AB2647" s="21" t="s">
        <v>4045</v>
      </c>
    </row>
    <row r="2648" spans="28:28" x14ac:dyDescent="0.3">
      <c r="AB2648" s="21" t="s">
        <v>4046</v>
      </c>
    </row>
    <row r="2649" spans="28:28" x14ac:dyDescent="0.3">
      <c r="AB2649" s="21" t="s">
        <v>4047</v>
      </c>
    </row>
    <row r="2650" spans="28:28" x14ac:dyDescent="0.3">
      <c r="AB2650" s="21" t="s">
        <v>4048</v>
      </c>
    </row>
    <row r="2651" spans="28:28" x14ac:dyDescent="0.3">
      <c r="AB2651" s="21" t="s">
        <v>4049</v>
      </c>
    </row>
    <row r="2652" spans="28:28" x14ac:dyDescent="0.3">
      <c r="AB2652" s="21" t="s">
        <v>4050</v>
      </c>
    </row>
    <row r="2653" spans="28:28" x14ac:dyDescent="0.3">
      <c r="AB2653" s="21" t="s">
        <v>4051</v>
      </c>
    </row>
    <row r="2654" spans="28:28" x14ac:dyDescent="0.3">
      <c r="AB2654" s="21" t="s">
        <v>4052</v>
      </c>
    </row>
    <row r="2655" spans="28:28" x14ac:dyDescent="0.3">
      <c r="AB2655" s="21" t="s">
        <v>4053</v>
      </c>
    </row>
    <row r="2656" spans="28:28" x14ac:dyDescent="0.3">
      <c r="AB2656" s="21" t="s">
        <v>4054</v>
      </c>
    </row>
    <row r="2657" spans="28:28" x14ac:dyDescent="0.3">
      <c r="AB2657" s="21" t="s">
        <v>4055</v>
      </c>
    </row>
    <row r="2658" spans="28:28" x14ac:dyDescent="0.3">
      <c r="AB2658" s="21" t="s">
        <v>4056</v>
      </c>
    </row>
    <row r="2659" spans="28:28" x14ac:dyDescent="0.3">
      <c r="AB2659" s="21" t="s">
        <v>4057</v>
      </c>
    </row>
    <row r="2660" spans="28:28" x14ac:dyDescent="0.3">
      <c r="AB2660" s="21" t="s">
        <v>4058</v>
      </c>
    </row>
    <row r="2661" spans="28:28" x14ac:dyDescent="0.3">
      <c r="AB2661" s="21" t="s">
        <v>4059</v>
      </c>
    </row>
    <row r="2662" spans="28:28" x14ac:dyDescent="0.3">
      <c r="AB2662" s="21" t="s">
        <v>4060</v>
      </c>
    </row>
    <row r="2663" spans="28:28" x14ac:dyDescent="0.3">
      <c r="AB2663" s="21" t="s">
        <v>4061</v>
      </c>
    </row>
    <row r="2664" spans="28:28" x14ac:dyDescent="0.3">
      <c r="AB2664" s="21" t="s">
        <v>4062</v>
      </c>
    </row>
    <row r="2665" spans="28:28" x14ac:dyDescent="0.3">
      <c r="AB2665" s="21" t="s">
        <v>4063</v>
      </c>
    </row>
    <row r="2666" spans="28:28" x14ac:dyDescent="0.3">
      <c r="AB2666" s="21" t="s">
        <v>4064</v>
      </c>
    </row>
    <row r="2667" spans="28:28" x14ac:dyDescent="0.3">
      <c r="AB2667" s="21" t="s">
        <v>4065</v>
      </c>
    </row>
    <row r="2668" spans="28:28" x14ac:dyDescent="0.3">
      <c r="AB2668" s="21" t="s">
        <v>4066</v>
      </c>
    </row>
    <row r="2669" spans="28:28" x14ac:dyDescent="0.3">
      <c r="AB2669" s="21" t="s">
        <v>4067</v>
      </c>
    </row>
    <row r="2670" spans="28:28" x14ac:dyDescent="0.3">
      <c r="AB2670" s="21" t="s">
        <v>4068</v>
      </c>
    </row>
    <row r="2671" spans="28:28" x14ac:dyDescent="0.3">
      <c r="AB2671" s="21" t="s">
        <v>4069</v>
      </c>
    </row>
    <row r="2672" spans="28:28" x14ac:dyDescent="0.3">
      <c r="AB2672" s="21" t="s">
        <v>4070</v>
      </c>
    </row>
    <row r="2673" spans="28:28" x14ac:dyDescent="0.3">
      <c r="AB2673" s="21" t="s">
        <v>4071</v>
      </c>
    </row>
    <row r="2674" spans="28:28" x14ac:dyDescent="0.3">
      <c r="AB2674" s="21" t="s">
        <v>4072</v>
      </c>
    </row>
    <row r="2675" spans="28:28" x14ac:dyDescent="0.3">
      <c r="AB2675" s="21" t="s">
        <v>4073</v>
      </c>
    </row>
    <row r="2676" spans="28:28" x14ac:dyDescent="0.3">
      <c r="AB2676" s="21" t="s">
        <v>4074</v>
      </c>
    </row>
    <row r="2677" spans="28:28" x14ac:dyDescent="0.3">
      <c r="AB2677" s="21" t="s">
        <v>4075</v>
      </c>
    </row>
    <row r="2678" spans="28:28" x14ac:dyDescent="0.3">
      <c r="AB2678" s="21" t="s">
        <v>4076</v>
      </c>
    </row>
    <row r="2679" spans="28:28" x14ac:dyDescent="0.3">
      <c r="AB2679" s="21" t="s">
        <v>4077</v>
      </c>
    </row>
    <row r="2680" spans="28:28" x14ac:dyDescent="0.3">
      <c r="AB2680" s="21" t="s">
        <v>4078</v>
      </c>
    </row>
    <row r="2681" spans="28:28" x14ac:dyDescent="0.3">
      <c r="AB2681" s="21" t="s">
        <v>4079</v>
      </c>
    </row>
    <row r="2682" spans="28:28" x14ac:dyDescent="0.3">
      <c r="AB2682" s="21" t="s">
        <v>4080</v>
      </c>
    </row>
    <row r="2683" spans="28:28" x14ac:dyDescent="0.3">
      <c r="AB2683" s="21" t="s">
        <v>4081</v>
      </c>
    </row>
    <row r="2684" spans="28:28" x14ac:dyDescent="0.3">
      <c r="AB2684" s="21" t="s">
        <v>4082</v>
      </c>
    </row>
    <row r="2685" spans="28:28" x14ac:dyDescent="0.3">
      <c r="AB2685" s="21" t="s">
        <v>4083</v>
      </c>
    </row>
    <row r="2686" spans="28:28" x14ac:dyDescent="0.3">
      <c r="AB2686" s="21" t="s">
        <v>4084</v>
      </c>
    </row>
    <row r="2687" spans="28:28" x14ac:dyDescent="0.3">
      <c r="AB2687" s="21" t="s">
        <v>4085</v>
      </c>
    </row>
    <row r="2688" spans="28:28" x14ac:dyDescent="0.3">
      <c r="AB2688" s="21" t="s">
        <v>4086</v>
      </c>
    </row>
    <row r="2689" spans="28:28" x14ac:dyDescent="0.3">
      <c r="AB2689" s="21" t="s">
        <v>4087</v>
      </c>
    </row>
    <row r="2690" spans="28:28" x14ac:dyDescent="0.3">
      <c r="AB2690" s="21" t="s">
        <v>4088</v>
      </c>
    </row>
    <row r="2691" spans="28:28" x14ac:dyDescent="0.3">
      <c r="AB2691" s="21" t="s">
        <v>4089</v>
      </c>
    </row>
    <row r="2692" spans="28:28" x14ac:dyDescent="0.3">
      <c r="AB2692" s="21" t="s">
        <v>4090</v>
      </c>
    </row>
    <row r="2693" spans="28:28" x14ac:dyDescent="0.3">
      <c r="AB2693" s="21" t="s">
        <v>4091</v>
      </c>
    </row>
    <row r="2694" spans="28:28" x14ac:dyDescent="0.3">
      <c r="AB2694" s="21" t="s">
        <v>4092</v>
      </c>
    </row>
    <row r="2695" spans="28:28" x14ac:dyDescent="0.3">
      <c r="AB2695" s="21" t="s">
        <v>4093</v>
      </c>
    </row>
    <row r="2696" spans="28:28" x14ac:dyDescent="0.3">
      <c r="AB2696" s="21" t="s">
        <v>4094</v>
      </c>
    </row>
    <row r="2697" spans="28:28" x14ac:dyDescent="0.3">
      <c r="AB2697" s="21" t="s">
        <v>4095</v>
      </c>
    </row>
    <row r="2698" spans="28:28" x14ac:dyDescent="0.3">
      <c r="AB2698" s="21" t="s">
        <v>4096</v>
      </c>
    </row>
    <row r="2699" spans="28:28" x14ac:dyDescent="0.3">
      <c r="AB2699" s="21" t="s">
        <v>4097</v>
      </c>
    </row>
    <row r="2700" spans="28:28" x14ac:dyDescent="0.3">
      <c r="AB2700" s="21" t="s">
        <v>4098</v>
      </c>
    </row>
    <row r="2701" spans="28:28" x14ac:dyDescent="0.3">
      <c r="AB2701" s="21" t="s">
        <v>4099</v>
      </c>
    </row>
    <row r="2702" spans="28:28" x14ac:dyDescent="0.3">
      <c r="AB2702" s="21" t="s">
        <v>4100</v>
      </c>
    </row>
    <row r="2703" spans="28:28" x14ac:dyDescent="0.3">
      <c r="AB2703" s="21" t="s">
        <v>4101</v>
      </c>
    </row>
    <row r="2704" spans="28:28" x14ac:dyDescent="0.3">
      <c r="AB2704" s="21" t="s">
        <v>4102</v>
      </c>
    </row>
    <row r="2705" spans="28:28" x14ac:dyDescent="0.3">
      <c r="AB2705" s="21" t="s">
        <v>4103</v>
      </c>
    </row>
    <row r="2706" spans="28:28" x14ac:dyDescent="0.3">
      <c r="AB2706" s="21" t="s">
        <v>4104</v>
      </c>
    </row>
    <row r="2707" spans="28:28" x14ac:dyDescent="0.3">
      <c r="AB2707" s="21" t="s">
        <v>4105</v>
      </c>
    </row>
    <row r="2708" spans="28:28" x14ac:dyDescent="0.3">
      <c r="AB2708" s="21" t="s">
        <v>4106</v>
      </c>
    </row>
    <row r="2709" spans="28:28" x14ac:dyDescent="0.3">
      <c r="AB2709" s="21" t="s">
        <v>4107</v>
      </c>
    </row>
    <row r="2710" spans="28:28" x14ac:dyDescent="0.3">
      <c r="AB2710" s="21" t="s">
        <v>4108</v>
      </c>
    </row>
    <row r="2711" spans="28:28" x14ac:dyDescent="0.3">
      <c r="AB2711" s="21" t="s">
        <v>4109</v>
      </c>
    </row>
    <row r="2712" spans="28:28" x14ac:dyDescent="0.3">
      <c r="AB2712" s="21" t="s">
        <v>4110</v>
      </c>
    </row>
    <row r="2713" spans="28:28" x14ac:dyDescent="0.3">
      <c r="AB2713" s="21" t="s">
        <v>4111</v>
      </c>
    </row>
    <row r="2714" spans="28:28" x14ac:dyDescent="0.3">
      <c r="AB2714" s="21" t="s">
        <v>4112</v>
      </c>
    </row>
    <row r="2715" spans="28:28" x14ac:dyDescent="0.3">
      <c r="AB2715" s="21" t="s">
        <v>4113</v>
      </c>
    </row>
    <row r="2716" spans="28:28" x14ac:dyDescent="0.3">
      <c r="AB2716" s="21" t="s">
        <v>4114</v>
      </c>
    </row>
    <row r="2717" spans="28:28" x14ac:dyDescent="0.3">
      <c r="AB2717" s="21" t="s">
        <v>4115</v>
      </c>
    </row>
    <row r="2718" spans="28:28" x14ac:dyDescent="0.3">
      <c r="AB2718" s="21" t="s">
        <v>4116</v>
      </c>
    </row>
    <row r="2719" spans="28:28" x14ac:dyDescent="0.3">
      <c r="AB2719" s="21" t="s">
        <v>4117</v>
      </c>
    </row>
    <row r="2720" spans="28:28" x14ac:dyDescent="0.3">
      <c r="AB2720" s="21" t="s">
        <v>4118</v>
      </c>
    </row>
    <row r="2721" spans="28:28" x14ac:dyDescent="0.3">
      <c r="AB2721" s="21" t="s">
        <v>4119</v>
      </c>
    </row>
    <row r="2722" spans="28:28" x14ac:dyDescent="0.3">
      <c r="AB2722" s="21" t="s">
        <v>4120</v>
      </c>
    </row>
    <row r="2723" spans="28:28" x14ac:dyDescent="0.3">
      <c r="AB2723" s="21" t="s">
        <v>4121</v>
      </c>
    </row>
    <row r="2724" spans="28:28" x14ac:dyDescent="0.3">
      <c r="AB2724" s="21" t="s">
        <v>4122</v>
      </c>
    </row>
    <row r="2725" spans="28:28" x14ac:dyDescent="0.3">
      <c r="AB2725" s="21" t="s">
        <v>4123</v>
      </c>
    </row>
    <row r="2726" spans="28:28" x14ac:dyDescent="0.3">
      <c r="AB2726" s="21" t="s">
        <v>4124</v>
      </c>
    </row>
    <row r="2727" spans="28:28" x14ac:dyDescent="0.3">
      <c r="AB2727" s="21" t="s">
        <v>4125</v>
      </c>
    </row>
    <row r="2728" spans="28:28" x14ac:dyDescent="0.3">
      <c r="AB2728" s="21" t="s">
        <v>4126</v>
      </c>
    </row>
    <row r="2729" spans="28:28" x14ac:dyDescent="0.3">
      <c r="AB2729" s="21" t="s">
        <v>4127</v>
      </c>
    </row>
    <row r="2730" spans="28:28" x14ac:dyDescent="0.3">
      <c r="AB2730" s="21" t="s">
        <v>4128</v>
      </c>
    </row>
    <row r="2731" spans="28:28" x14ac:dyDescent="0.3">
      <c r="AB2731" s="21" t="s">
        <v>4129</v>
      </c>
    </row>
    <row r="2732" spans="28:28" x14ac:dyDescent="0.3">
      <c r="AB2732" s="21" t="s">
        <v>4130</v>
      </c>
    </row>
    <row r="2733" spans="28:28" x14ac:dyDescent="0.3">
      <c r="AB2733" s="21" t="s">
        <v>4131</v>
      </c>
    </row>
    <row r="2734" spans="28:28" x14ac:dyDescent="0.3">
      <c r="AB2734" s="21" t="s">
        <v>4132</v>
      </c>
    </row>
    <row r="2735" spans="28:28" x14ac:dyDescent="0.3">
      <c r="AB2735" s="21" t="s">
        <v>4133</v>
      </c>
    </row>
    <row r="2736" spans="28:28" x14ac:dyDescent="0.3">
      <c r="AB2736" s="21" t="s">
        <v>4134</v>
      </c>
    </row>
    <row r="2737" spans="28:28" x14ac:dyDescent="0.3">
      <c r="AB2737" s="21" t="s">
        <v>4135</v>
      </c>
    </row>
    <row r="2738" spans="28:28" x14ac:dyDescent="0.3">
      <c r="AB2738" s="21" t="s">
        <v>4136</v>
      </c>
    </row>
    <row r="2739" spans="28:28" x14ac:dyDescent="0.3">
      <c r="AB2739" s="21" t="s">
        <v>4137</v>
      </c>
    </row>
    <row r="2740" spans="28:28" x14ac:dyDescent="0.3">
      <c r="AB2740" s="21" t="s">
        <v>4138</v>
      </c>
    </row>
    <row r="2741" spans="28:28" x14ac:dyDescent="0.3">
      <c r="AB2741" s="21" t="s">
        <v>4139</v>
      </c>
    </row>
    <row r="2742" spans="28:28" x14ac:dyDescent="0.3">
      <c r="AB2742" s="21" t="s">
        <v>4140</v>
      </c>
    </row>
    <row r="2743" spans="28:28" x14ac:dyDescent="0.3">
      <c r="AB2743" s="21" t="s">
        <v>4141</v>
      </c>
    </row>
    <row r="2744" spans="28:28" x14ac:dyDescent="0.3">
      <c r="AB2744" s="21" t="s">
        <v>4142</v>
      </c>
    </row>
    <row r="2745" spans="28:28" x14ac:dyDescent="0.3">
      <c r="AB2745" s="21" t="s">
        <v>4143</v>
      </c>
    </row>
    <row r="2746" spans="28:28" x14ac:dyDescent="0.3">
      <c r="AB2746" s="21" t="s">
        <v>4144</v>
      </c>
    </row>
    <row r="2747" spans="28:28" x14ac:dyDescent="0.3">
      <c r="AB2747" s="21" t="s">
        <v>4145</v>
      </c>
    </row>
    <row r="2748" spans="28:28" x14ac:dyDescent="0.3">
      <c r="AB2748" s="21" t="s">
        <v>4146</v>
      </c>
    </row>
    <row r="2749" spans="28:28" x14ac:dyDescent="0.3">
      <c r="AB2749" s="21" t="s">
        <v>4147</v>
      </c>
    </row>
    <row r="2750" spans="28:28" x14ac:dyDescent="0.3">
      <c r="AB2750" s="21" t="s">
        <v>4148</v>
      </c>
    </row>
    <row r="2751" spans="28:28" x14ac:dyDescent="0.3">
      <c r="AB2751" s="21" t="s">
        <v>4149</v>
      </c>
    </row>
    <row r="2752" spans="28:28" x14ac:dyDescent="0.3">
      <c r="AB2752" s="21" t="s">
        <v>4150</v>
      </c>
    </row>
    <row r="2753" spans="28:28" x14ac:dyDescent="0.3">
      <c r="AB2753" s="21" t="s">
        <v>4151</v>
      </c>
    </row>
    <row r="2754" spans="28:28" x14ac:dyDescent="0.3">
      <c r="AB2754" s="21" t="s">
        <v>4152</v>
      </c>
    </row>
    <row r="2755" spans="28:28" x14ac:dyDescent="0.3">
      <c r="AB2755" s="21" t="s">
        <v>4153</v>
      </c>
    </row>
    <row r="2756" spans="28:28" x14ac:dyDescent="0.3">
      <c r="AB2756" s="21" t="s">
        <v>4154</v>
      </c>
    </row>
    <row r="2757" spans="28:28" x14ac:dyDescent="0.3">
      <c r="AB2757" s="21" t="s">
        <v>4155</v>
      </c>
    </row>
    <row r="2758" spans="28:28" x14ac:dyDescent="0.3">
      <c r="AB2758" s="21" t="s">
        <v>4156</v>
      </c>
    </row>
    <row r="2759" spans="28:28" x14ac:dyDescent="0.3">
      <c r="AB2759" s="21" t="s">
        <v>4157</v>
      </c>
    </row>
    <row r="2760" spans="28:28" x14ac:dyDescent="0.3">
      <c r="AB2760" s="21" t="s">
        <v>4158</v>
      </c>
    </row>
    <row r="2761" spans="28:28" x14ac:dyDescent="0.3">
      <c r="AB2761" s="21" t="s">
        <v>4159</v>
      </c>
    </row>
    <row r="2762" spans="28:28" x14ac:dyDescent="0.3">
      <c r="AB2762" s="21" t="s">
        <v>4160</v>
      </c>
    </row>
    <row r="2763" spans="28:28" x14ac:dyDescent="0.3">
      <c r="AB2763" s="21" t="s">
        <v>4161</v>
      </c>
    </row>
    <row r="2764" spans="28:28" x14ac:dyDescent="0.3">
      <c r="AB2764" s="21" t="s">
        <v>4162</v>
      </c>
    </row>
    <row r="2765" spans="28:28" x14ac:dyDescent="0.3">
      <c r="AB2765" s="21" t="s">
        <v>4163</v>
      </c>
    </row>
    <row r="2766" spans="28:28" x14ac:dyDescent="0.3">
      <c r="AB2766" s="21" t="s">
        <v>4164</v>
      </c>
    </row>
    <row r="2767" spans="28:28" x14ac:dyDescent="0.3">
      <c r="AB2767" s="21" t="s">
        <v>4165</v>
      </c>
    </row>
    <row r="2768" spans="28:28" x14ac:dyDescent="0.3">
      <c r="AB2768" s="21" t="s">
        <v>4166</v>
      </c>
    </row>
    <row r="2769" spans="28:28" x14ac:dyDescent="0.3">
      <c r="AB2769" s="21" t="s">
        <v>4167</v>
      </c>
    </row>
    <row r="2770" spans="28:28" x14ac:dyDescent="0.3">
      <c r="AB2770" s="21" t="s">
        <v>4168</v>
      </c>
    </row>
    <row r="2771" spans="28:28" x14ac:dyDescent="0.3">
      <c r="AB2771" s="21" t="s">
        <v>4169</v>
      </c>
    </row>
    <row r="2772" spans="28:28" x14ac:dyDescent="0.3">
      <c r="AB2772" s="21" t="s">
        <v>4170</v>
      </c>
    </row>
    <row r="2773" spans="28:28" x14ac:dyDescent="0.3">
      <c r="AB2773" s="21" t="s">
        <v>4171</v>
      </c>
    </row>
    <row r="2774" spans="28:28" x14ac:dyDescent="0.3">
      <c r="AB2774" s="21" t="s">
        <v>4172</v>
      </c>
    </row>
    <row r="2775" spans="28:28" x14ac:dyDescent="0.3">
      <c r="AB2775" s="21" t="s">
        <v>4173</v>
      </c>
    </row>
    <row r="2776" spans="28:28" x14ac:dyDescent="0.3">
      <c r="AB2776" s="21" t="s">
        <v>4174</v>
      </c>
    </row>
    <row r="2777" spans="28:28" x14ac:dyDescent="0.3">
      <c r="AB2777" s="21" t="s">
        <v>4175</v>
      </c>
    </row>
    <row r="2778" spans="28:28" x14ac:dyDescent="0.3">
      <c r="AB2778" s="21" t="s">
        <v>4176</v>
      </c>
    </row>
    <row r="2779" spans="28:28" x14ac:dyDescent="0.3">
      <c r="AB2779" s="21" t="s">
        <v>4177</v>
      </c>
    </row>
    <row r="2780" spans="28:28" x14ac:dyDescent="0.3">
      <c r="AB2780" s="21" t="s">
        <v>4178</v>
      </c>
    </row>
    <row r="2781" spans="28:28" x14ac:dyDescent="0.3">
      <c r="AB2781" s="21" t="s">
        <v>4179</v>
      </c>
    </row>
    <row r="2782" spans="28:28" x14ac:dyDescent="0.3">
      <c r="AB2782" s="21" t="s">
        <v>4180</v>
      </c>
    </row>
    <row r="2783" spans="28:28" x14ac:dyDescent="0.3">
      <c r="AB2783" s="21" t="s">
        <v>4181</v>
      </c>
    </row>
    <row r="2784" spans="28:28" x14ac:dyDescent="0.3">
      <c r="AB2784" s="21" t="s">
        <v>4182</v>
      </c>
    </row>
    <row r="2785" spans="28:28" x14ac:dyDescent="0.3">
      <c r="AB2785" s="21" t="s">
        <v>4183</v>
      </c>
    </row>
    <row r="2786" spans="28:28" x14ac:dyDescent="0.3">
      <c r="AB2786" s="21" t="s">
        <v>4184</v>
      </c>
    </row>
    <row r="2787" spans="28:28" x14ac:dyDescent="0.3">
      <c r="AB2787" s="21" t="s">
        <v>4185</v>
      </c>
    </row>
    <row r="2788" spans="28:28" x14ac:dyDescent="0.3">
      <c r="AB2788" s="21" t="s">
        <v>4186</v>
      </c>
    </row>
    <row r="2789" spans="28:28" x14ac:dyDescent="0.3">
      <c r="AB2789" s="21" t="s">
        <v>4187</v>
      </c>
    </row>
    <row r="2790" spans="28:28" x14ac:dyDescent="0.3">
      <c r="AB2790" s="21" t="s">
        <v>4188</v>
      </c>
    </row>
    <row r="2791" spans="28:28" x14ac:dyDescent="0.3">
      <c r="AB2791" s="21" t="s">
        <v>4189</v>
      </c>
    </row>
    <row r="2792" spans="28:28" x14ac:dyDescent="0.3">
      <c r="AB2792" s="21" t="s">
        <v>4190</v>
      </c>
    </row>
    <row r="2793" spans="28:28" x14ac:dyDescent="0.3">
      <c r="AB2793" s="21" t="s">
        <v>4191</v>
      </c>
    </row>
    <row r="2794" spans="28:28" x14ac:dyDescent="0.3">
      <c r="AB2794" s="21" t="s">
        <v>4192</v>
      </c>
    </row>
    <row r="2795" spans="28:28" x14ac:dyDescent="0.3">
      <c r="AB2795" s="21" t="s">
        <v>4193</v>
      </c>
    </row>
    <row r="2796" spans="28:28" x14ac:dyDescent="0.3">
      <c r="AB2796" s="21" t="s">
        <v>4194</v>
      </c>
    </row>
    <row r="2797" spans="28:28" x14ac:dyDescent="0.3">
      <c r="AB2797" s="21" t="s">
        <v>4195</v>
      </c>
    </row>
    <row r="2798" spans="28:28" x14ac:dyDescent="0.3">
      <c r="AB2798" s="21" t="s">
        <v>4196</v>
      </c>
    </row>
    <row r="2799" spans="28:28" x14ac:dyDescent="0.3">
      <c r="AB2799" s="21" t="s">
        <v>4197</v>
      </c>
    </row>
    <row r="2800" spans="28:28" x14ac:dyDescent="0.3">
      <c r="AB2800" s="21" t="s">
        <v>4198</v>
      </c>
    </row>
    <row r="2801" spans="28:28" x14ac:dyDescent="0.3">
      <c r="AB2801" s="21" t="s">
        <v>4199</v>
      </c>
    </row>
    <row r="2802" spans="28:28" x14ac:dyDescent="0.3">
      <c r="AB2802" s="21" t="s">
        <v>4200</v>
      </c>
    </row>
    <row r="2803" spans="28:28" x14ac:dyDescent="0.3">
      <c r="AB2803" s="21" t="s">
        <v>4201</v>
      </c>
    </row>
    <row r="2804" spans="28:28" x14ac:dyDescent="0.3">
      <c r="AB2804" s="21" t="s">
        <v>4202</v>
      </c>
    </row>
    <row r="2805" spans="28:28" x14ac:dyDescent="0.3">
      <c r="AB2805" s="21" t="s">
        <v>4203</v>
      </c>
    </row>
    <row r="2806" spans="28:28" x14ac:dyDescent="0.3">
      <c r="AB2806" s="21" t="s">
        <v>4204</v>
      </c>
    </row>
    <row r="2807" spans="28:28" x14ac:dyDescent="0.3">
      <c r="AB2807" s="21" t="s">
        <v>4205</v>
      </c>
    </row>
    <row r="2808" spans="28:28" x14ac:dyDescent="0.3">
      <c r="AB2808" s="21" t="s">
        <v>4206</v>
      </c>
    </row>
    <row r="2809" spans="28:28" x14ac:dyDescent="0.3">
      <c r="AB2809" s="21" t="s">
        <v>4207</v>
      </c>
    </row>
    <row r="2810" spans="28:28" x14ac:dyDescent="0.3">
      <c r="AB2810" s="21" t="s">
        <v>4208</v>
      </c>
    </row>
    <row r="2811" spans="28:28" x14ac:dyDescent="0.3">
      <c r="AB2811" s="21" t="s">
        <v>4209</v>
      </c>
    </row>
    <row r="2812" spans="28:28" x14ac:dyDescent="0.3">
      <c r="AB2812" s="21" t="s">
        <v>4210</v>
      </c>
    </row>
    <row r="2813" spans="28:28" x14ac:dyDescent="0.3">
      <c r="AB2813" s="21" t="s">
        <v>4211</v>
      </c>
    </row>
    <row r="2814" spans="28:28" x14ac:dyDescent="0.3">
      <c r="AB2814" s="21" t="s">
        <v>4212</v>
      </c>
    </row>
    <row r="2815" spans="28:28" x14ac:dyDescent="0.3">
      <c r="AB2815" s="21" t="s">
        <v>4213</v>
      </c>
    </row>
    <row r="2816" spans="28:28" x14ac:dyDescent="0.3">
      <c r="AB2816" s="21" t="s">
        <v>4214</v>
      </c>
    </row>
    <row r="2817" spans="28:28" x14ac:dyDescent="0.3">
      <c r="AB2817" s="21" t="s">
        <v>4215</v>
      </c>
    </row>
    <row r="2818" spans="28:28" x14ac:dyDescent="0.3">
      <c r="AB2818" s="21" t="s">
        <v>4216</v>
      </c>
    </row>
    <row r="2819" spans="28:28" x14ac:dyDescent="0.3">
      <c r="AB2819" s="21" t="s">
        <v>4217</v>
      </c>
    </row>
    <row r="2820" spans="28:28" x14ac:dyDescent="0.3">
      <c r="AB2820" s="21" t="s">
        <v>4218</v>
      </c>
    </row>
    <row r="2821" spans="28:28" x14ac:dyDescent="0.3">
      <c r="AB2821" s="21" t="s">
        <v>4219</v>
      </c>
    </row>
    <row r="2822" spans="28:28" x14ac:dyDescent="0.3">
      <c r="AB2822" s="21" t="s">
        <v>4220</v>
      </c>
    </row>
    <row r="2823" spans="28:28" x14ac:dyDescent="0.3">
      <c r="AB2823" s="21" t="s">
        <v>4221</v>
      </c>
    </row>
    <row r="2824" spans="28:28" x14ac:dyDescent="0.3">
      <c r="AB2824" s="21" t="s">
        <v>4222</v>
      </c>
    </row>
    <row r="2825" spans="28:28" x14ac:dyDescent="0.3">
      <c r="AB2825" s="21" t="s">
        <v>4223</v>
      </c>
    </row>
    <row r="2826" spans="28:28" x14ac:dyDescent="0.3">
      <c r="AB2826" s="21" t="s">
        <v>4224</v>
      </c>
    </row>
    <row r="2827" spans="28:28" x14ac:dyDescent="0.3">
      <c r="AB2827" s="21" t="s">
        <v>4225</v>
      </c>
    </row>
    <row r="2828" spans="28:28" x14ac:dyDescent="0.3">
      <c r="AB2828" s="21" t="s">
        <v>4226</v>
      </c>
    </row>
    <row r="2829" spans="28:28" x14ac:dyDescent="0.3">
      <c r="AB2829" s="21" t="s">
        <v>4227</v>
      </c>
    </row>
    <row r="2830" spans="28:28" x14ac:dyDescent="0.3">
      <c r="AB2830" s="21" t="s">
        <v>4228</v>
      </c>
    </row>
    <row r="2831" spans="28:28" x14ac:dyDescent="0.3">
      <c r="AB2831" s="21" t="s">
        <v>4229</v>
      </c>
    </row>
    <row r="2832" spans="28:28" x14ac:dyDescent="0.3">
      <c r="AB2832" s="21" t="s">
        <v>4230</v>
      </c>
    </row>
    <row r="2833" spans="28:28" x14ac:dyDescent="0.3">
      <c r="AB2833" s="21" t="s">
        <v>4231</v>
      </c>
    </row>
    <row r="2834" spans="28:28" x14ac:dyDescent="0.3">
      <c r="AB2834" s="21" t="s">
        <v>4232</v>
      </c>
    </row>
    <row r="2835" spans="28:28" x14ac:dyDescent="0.3">
      <c r="AB2835" s="21" t="s">
        <v>4233</v>
      </c>
    </row>
    <row r="2836" spans="28:28" x14ac:dyDescent="0.3">
      <c r="AB2836" s="21" t="s">
        <v>4234</v>
      </c>
    </row>
    <row r="2837" spans="28:28" x14ac:dyDescent="0.3">
      <c r="AB2837" s="21" t="s">
        <v>4235</v>
      </c>
    </row>
    <row r="2838" spans="28:28" x14ac:dyDescent="0.3">
      <c r="AB2838" s="21" t="s">
        <v>4236</v>
      </c>
    </row>
    <row r="2839" spans="28:28" x14ac:dyDescent="0.3">
      <c r="AB2839" s="21" t="s">
        <v>4237</v>
      </c>
    </row>
    <row r="2840" spans="28:28" x14ac:dyDescent="0.3">
      <c r="AB2840" s="21" t="s">
        <v>4238</v>
      </c>
    </row>
    <row r="2841" spans="28:28" x14ac:dyDescent="0.3">
      <c r="AB2841" s="21" t="s">
        <v>4239</v>
      </c>
    </row>
    <row r="2842" spans="28:28" x14ac:dyDescent="0.3">
      <c r="AB2842" s="21" t="s">
        <v>4240</v>
      </c>
    </row>
    <row r="2843" spans="28:28" x14ac:dyDescent="0.3">
      <c r="AB2843" s="21" t="s">
        <v>4241</v>
      </c>
    </row>
    <row r="2844" spans="28:28" x14ac:dyDescent="0.3">
      <c r="AB2844" s="21" t="s">
        <v>4242</v>
      </c>
    </row>
    <row r="2845" spans="28:28" x14ac:dyDescent="0.3">
      <c r="AB2845" s="21" t="s">
        <v>4243</v>
      </c>
    </row>
    <row r="2846" spans="28:28" x14ac:dyDescent="0.3">
      <c r="AB2846" s="21" t="s">
        <v>4244</v>
      </c>
    </row>
    <row r="2847" spans="28:28" x14ac:dyDescent="0.3">
      <c r="AB2847" s="21" t="s">
        <v>4245</v>
      </c>
    </row>
    <row r="2848" spans="28:28" x14ac:dyDescent="0.3">
      <c r="AB2848" s="21" t="s">
        <v>4246</v>
      </c>
    </row>
    <row r="2849" spans="28:28" x14ac:dyDescent="0.3">
      <c r="AB2849" s="21" t="s">
        <v>4247</v>
      </c>
    </row>
    <row r="2850" spans="28:28" x14ac:dyDescent="0.3">
      <c r="AB2850" s="21" t="s">
        <v>4248</v>
      </c>
    </row>
    <row r="2851" spans="28:28" x14ac:dyDescent="0.3">
      <c r="AB2851" s="21" t="s">
        <v>4249</v>
      </c>
    </row>
    <row r="2852" spans="28:28" x14ac:dyDescent="0.3">
      <c r="AB2852" s="21" t="s">
        <v>4250</v>
      </c>
    </row>
    <row r="2853" spans="28:28" x14ac:dyDescent="0.3">
      <c r="AB2853" s="21" t="s">
        <v>4251</v>
      </c>
    </row>
    <row r="2854" spans="28:28" x14ac:dyDescent="0.3">
      <c r="AB2854" s="21" t="s">
        <v>4252</v>
      </c>
    </row>
    <row r="2855" spans="28:28" x14ac:dyDescent="0.3">
      <c r="AB2855" s="21" t="s">
        <v>4253</v>
      </c>
    </row>
    <row r="2856" spans="28:28" x14ac:dyDescent="0.3">
      <c r="AB2856" s="21" t="s">
        <v>4254</v>
      </c>
    </row>
    <row r="2857" spans="28:28" x14ac:dyDescent="0.3">
      <c r="AB2857" s="21" t="s">
        <v>4255</v>
      </c>
    </row>
    <row r="2858" spans="28:28" x14ac:dyDescent="0.3">
      <c r="AB2858" s="21" t="s">
        <v>4256</v>
      </c>
    </row>
    <row r="2859" spans="28:28" x14ac:dyDescent="0.3">
      <c r="AB2859" s="21" t="s">
        <v>4257</v>
      </c>
    </row>
    <row r="2860" spans="28:28" x14ac:dyDescent="0.3">
      <c r="AB2860" s="21" t="s">
        <v>4258</v>
      </c>
    </row>
    <row r="2861" spans="28:28" x14ac:dyDescent="0.3">
      <c r="AB2861" s="21" t="s">
        <v>4259</v>
      </c>
    </row>
    <row r="2862" spans="28:28" x14ac:dyDescent="0.3">
      <c r="AB2862" s="21" t="s">
        <v>4260</v>
      </c>
    </row>
    <row r="2863" spans="28:28" x14ac:dyDescent="0.3">
      <c r="AB2863" s="21" t="s">
        <v>4261</v>
      </c>
    </row>
    <row r="2864" spans="28:28" x14ac:dyDescent="0.3">
      <c r="AB2864" s="21" t="s">
        <v>4262</v>
      </c>
    </row>
    <row r="2865" spans="28:28" x14ac:dyDescent="0.3">
      <c r="AB2865" s="21" t="s">
        <v>4263</v>
      </c>
    </row>
    <row r="2866" spans="28:28" x14ac:dyDescent="0.3">
      <c r="AB2866" s="21" t="s">
        <v>4264</v>
      </c>
    </row>
    <row r="2867" spans="28:28" x14ac:dyDescent="0.3">
      <c r="AB2867" s="21" t="s">
        <v>4265</v>
      </c>
    </row>
    <row r="2868" spans="28:28" x14ac:dyDescent="0.3">
      <c r="AB2868" s="21" t="s">
        <v>4266</v>
      </c>
    </row>
    <row r="2869" spans="28:28" x14ac:dyDescent="0.3">
      <c r="AB2869" s="21" t="s">
        <v>4267</v>
      </c>
    </row>
    <row r="2870" spans="28:28" x14ac:dyDescent="0.3">
      <c r="AB2870" s="21" t="s">
        <v>4268</v>
      </c>
    </row>
    <row r="2871" spans="28:28" x14ac:dyDescent="0.3">
      <c r="AB2871" s="21" t="s">
        <v>4269</v>
      </c>
    </row>
    <row r="2872" spans="28:28" x14ac:dyDescent="0.3">
      <c r="AB2872" s="21" t="s">
        <v>4270</v>
      </c>
    </row>
    <row r="2873" spans="28:28" x14ac:dyDescent="0.3">
      <c r="AB2873" s="21" t="s">
        <v>4271</v>
      </c>
    </row>
    <row r="2874" spans="28:28" x14ac:dyDescent="0.3">
      <c r="AB2874" s="21" t="s">
        <v>4272</v>
      </c>
    </row>
    <row r="2875" spans="28:28" x14ac:dyDescent="0.3">
      <c r="AB2875" s="21" t="s">
        <v>4273</v>
      </c>
    </row>
    <row r="2876" spans="28:28" x14ac:dyDescent="0.3">
      <c r="AB2876" s="21" t="s">
        <v>4274</v>
      </c>
    </row>
    <row r="2877" spans="28:28" x14ac:dyDescent="0.3">
      <c r="AB2877" s="21" t="s">
        <v>4275</v>
      </c>
    </row>
    <row r="2878" spans="28:28" x14ac:dyDescent="0.3">
      <c r="AB2878" s="21" t="s">
        <v>4276</v>
      </c>
    </row>
    <row r="2879" spans="28:28" x14ac:dyDescent="0.3">
      <c r="AB2879" s="21" t="s">
        <v>4277</v>
      </c>
    </row>
    <row r="2880" spans="28:28" x14ac:dyDescent="0.3">
      <c r="AB2880" s="21" t="s">
        <v>4278</v>
      </c>
    </row>
    <row r="2881" spans="28:28" x14ac:dyDescent="0.3">
      <c r="AB2881" s="21" t="s">
        <v>4279</v>
      </c>
    </row>
    <row r="2882" spans="28:28" x14ac:dyDescent="0.3">
      <c r="AB2882" s="21" t="s">
        <v>4280</v>
      </c>
    </row>
    <row r="2883" spans="28:28" x14ac:dyDescent="0.3">
      <c r="AB2883" s="21" t="s">
        <v>4281</v>
      </c>
    </row>
    <row r="2884" spans="28:28" x14ac:dyDescent="0.3">
      <c r="AB2884" s="21" t="s">
        <v>4282</v>
      </c>
    </row>
    <row r="2885" spans="28:28" x14ac:dyDescent="0.3">
      <c r="AB2885" s="21" t="s">
        <v>4283</v>
      </c>
    </row>
    <row r="2886" spans="28:28" x14ac:dyDescent="0.3">
      <c r="AB2886" s="21" t="s">
        <v>4284</v>
      </c>
    </row>
    <row r="2887" spans="28:28" x14ac:dyDescent="0.3">
      <c r="AB2887" s="21" t="s">
        <v>4285</v>
      </c>
    </row>
    <row r="2888" spans="28:28" x14ac:dyDescent="0.3">
      <c r="AB2888" s="21" t="s">
        <v>4286</v>
      </c>
    </row>
    <row r="2889" spans="28:28" x14ac:dyDescent="0.3">
      <c r="AB2889" s="21" t="s">
        <v>4287</v>
      </c>
    </row>
    <row r="2890" spans="28:28" x14ac:dyDescent="0.3">
      <c r="AB2890" s="21" t="s">
        <v>4288</v>
      </c>
    </row>
    <row r="2891" spans="28:28" x14ac:dyDescent="0.3">
      <c r="AB2891" s="21" t="s">
        <v>4289</v>
      </c>
    </row>
    <row r="2892" spans="28:28" x14ac:dyDescent="0.3">
      <c r="AB2892" s="21" t="s">
        <v>4290</v>
      </c>
    </row>
    <row r="2893" spans="28:28" x14ac:dyDescent="0.3">
      <c r="AB2893" s="21" t="s">
        <v>4291</v>
      </c>
    </row>
    <row r="2894" spans="28:28" x14ac:dyDescent="0.3">
      <c r="AB2894" s="21" t="s">
        <v>4292</v>
      </c>
    </row>
    <row r="2895" spans="28:28" x14ac:dyDescent="0.3">
      <c r="AB2895" s="21" t="s">
        <v>4293</v>
      </c>
    </row>
    <row r="2896" spans="28:28" x14ac:dyDescent="0.3">
      <c r="AB2896" s="21" t="s">
        <v>4294</v>
      </c>
    </row>
    <row r="2897" spans="28:28" x14ac:dyDescent="0.3">
      <c r="AB2897" s="21" t="s">
        <v>4295</v>
      </c>
    </row>
    <row r="2898" spans="28:28" x14ac:dyDescent="0.3">
      <c r="AB2898" s="21" t="s">
        <v>4296</v>
      </c>
    </row>
    <row r="2899" spans="28:28" x14ac:dyDescent="0.3">
      <c r="AB2899" s="21" t="s">
        <v>4297</v>
      </c>
    </row>
    <row r="2900" spans="28:28" x14ac:dyDescent="0.3">
      <c r="AB2900" s="21" t="s">
        <v>4298</v>
      </c>
    </row>
    <row r="2901" spans="28:28" x14ac:dyDescent="0.3">
      <c r="AB2901" s="21" t="s">
        <v>4299</v>
      </c>
    </row>
    <row r="2902" spans="28:28" x14ac:dyDescent="0.3">
      <c r="AB2902" s="21" t="s">
        <v>4300</v>
      </c>
    </row>
    <row r="2903" spans="28:28" x14ac:dyDescent="0.3">
      <c r="AB2903" s="21" t="s">
        <v>4301</v>
      </c>
    </row>
    <row r="2904" spans="28:28" x14ac:dyDescent="0.3">
      <c r="AB2904" s="21" t="s">
        <v>4302</v>
      </c>
    </row>
    <row r="2905" spans="28:28" x14ac:dyDescent="0.3">
      <c r="AB2905" s="21" t="s">
        <v>4303</v>
      </c>
    </row>
    <row r="2906" spans="28:28" x14ac:dyDescent="0.3">
      <c r="AB2906" s="21" t="s">
        <v>4304</v>
      </c>
    </row>
    <row r="2907" spans="28:28" x14ac:dyDescent="0.3">
      <c r="AB2907" s="21" t="s">
        <v>4305</v>
      </c>
    </row>
    <row r="2908" spans="28:28" x14ac:dyDescent="0.3">
      <c r="AB2908" s="21" t="s">
        <v>4306</v>
      </c>
    </row>
    <row r="2909" spans="28:28" x14ac:dyDescent="0.3">
      <c r="AB2909" s="21" t="s">
        <v>4307</v>
      </c>
    </row>
    <row r="2910" spans="28:28" x14ac:dyDescent="0.3">
      <c r="AB2910" s="21" t="s">
        <v>4308</v>
      </c>
    </row>
    <row r="2911" spans="28:28" x14ac:dyDescent="0.3">
      <c r="AB2911" s="21" t="s">
        <v>4309</v>
      </c>
    </row>
    <row r="2912" spans="28:28" x14ac:dyDescent="0.3">
      <c r="AB2912" s="21" t="s">
        <v>4310</v>
      </c>
    </row>
    <row r="2913" spans="28:28" x14ac:dyDescent="0.3">
      <c r="AB2913" s="21" t="s">
        <v>4311</v>
      </c>
    </row>
    <row r="2914" spans="28:28" x14ac:dyDescent="0.3">
      <c r="AB2914" s="21" t="s">
        <v>4312</v>
      </c>
    </row>
    <row r="2915" spans="28:28" x14ac:dyDescent="0.3">
      <c r="AB2915" s="21" t="s">
        <v>4313</v>
      </c>
    </row>
    <row r="2916" spans="28:28" x14ac:dyDescent="0.3">
      <c r="AB2916" s="21" t="s">
        <v>4314</v>
      </c>
    </row>
    <row r="2917" spans="28:28" x14ac:dyDescent="0.3">
      <c r="AB2917" s="21" t="s">
        <v>4315</v>
      </c>
    </row>
    <row r="2918" spans="28:28" x14ac:dyDescent="0.3">
      <c r="AB2918" s="21" t="s">
        <v>4316</v>
      </c>
    </row>
    <row r="2919" spans="28:28" x14ac:dyDescent="0.3">
      <c r="AB2919" s="21" t="s">
        <v>4317</v>
      </c>
    </row>
    <row r="2920" spans="28:28" x14ac:dyDescent="0.3">
      <c r="AB2920" s="21" t="s">
        <v>4318</v>
      </c>
    </row>
    <row r="2921" spans="28:28" x14ac:dyDescent="0.3">
      <c r="AB2921" s="21" t="s">
        <v>4319</v>
      </c>
    </row>
    <row r="2922" spans="28:28" x14ac:dyDescent="0.3">
      <c r="AB2922" s="21" t="s">
        <v>4320</v>
      </c>
    </row>
    <row r="2923" spans="28:28" x14ac:dyDescent="0.3">
      <c r="AB2923" s="21" t="s">
        <v>4321</v>
      </c>
    </row>
    <row r="2924" spans="28:28" x14ac:dyDescent="0.3">
      <c r="AB2924" s="21" t="s">
        <v>4322</v>
      </c>
    </row>
    <row r="2925" spans="28:28" x14ac:dyDescent="0.3">
      <c r="AB2925" s="21" t="s">
        <v>4323</v>
      </c>
    </row>
    <row r="2926" spans="28:28" x14ac:dyDescent="0.3">
      <c r="AB2926" s="21" t="s">
        <v>4324</v>
      </c>
    </row>
    <row r="2927" spans="28:28" x14ac:dyDescent="0.3">
      <c r="AB2927" s="21" t="s">
        <v>4325</v>
      </c>
    </row>
    <row r="2928" spans="28:28" x14ac:dyDescent="0.3">
      <c r="AB2928" s="21" t="s">
        <v>4326</v>
      </c>
    </row>
    <row r="2929" spans="28:28" x14ac:dyDescent="0.3">
      <c r="AB2929" s="21" t="s">
        <v>4327</v>
      </c>
    </row>
    <row r="2930" spans="28:28" x14ac:dyDescent="0.3">
      <c r="AB2930" s="21" t="s">
        <v>4328</v>
      </c>
    </row>
    <row r="2931" spans="28:28" x14ac:dyDescent="0.3">
      <c r="AB2931" s="21" t="s">
        <v>4329</v>
      </c>
    </row>
    <row r="2932" spans="28:28" x14ac:dyDescent="0.3">
      <c r="AB2932" s="21" t="s">
        <v>4330</v>
      </c>
    </row>
    <row r="2933" spans="28:28" x14ac:dyDescent="0.3">
      <c r="AB2933" s="21" t="s">
        <v>4331</v>
      </c>
    </row>
    <row r="2934" spans="28:28" x14ac:dyDescent="0.3">
      <c r="AB2934" s="21" t="s">
        <v>4332</v>
      </c>
    </row>
    <row r="2935" spans="28:28" x14ac:dyDescent="0.3">
      <c r="AB2935" s="21" t="s">
        <v>4333</v>
      </c>
    </row>
    <row r="2936" spans="28:28" x14ac:dyDescent="0.3">
      <c r="AB2936" s="21" t="s">
        <v>4334</v>
      </c>
    </row>
    <row r="2937" spans="28:28" x14ac:dyDescent="0.3">
      <c r="AB2937" s="21" t="s">
        <v>4335</v>
      </c>
    </row>
    <row r="2938" spans="28:28" x14ac:dyDescent="0.3">
      <c r="AB2938" s="21" t="s">
        <v>4336</v>
      </c>
    </row>
    <row r="2939" spans="28:28" x14ac:dyDescent="0.3">
      <c r="AB2939" s="21" t="s">
        <v>4337</v>
      </c>
    </row>
    <row r="2940" spans="28:28" x14ac:dyDescent="0.3">
      <c r="AB2940" s="21" t="s">
        <v>4338</v>
      </c>
    </row>
    <row r="2941" spans="28:28" x14ac:dyDescent="0.3">
      <c r="AB2941" s="21" t="s">
        <v>4339</v>
      </c>
    </row>
    <row r="2942" spans="28:28" x14ac:dyDescent="0.3">
      <c r="AB2942" s="21" t="s">
        <v>4340</v>
      </c>
    </row>
    <row r="2943" spans="28:28" x14ac:dyDescent="0.3">
      <c r="AB2943" s="21" t="s">
        <v>4341</v>
      </c>
    </row>
    <row r="2944" spans="28:28" x14ac:dyDescent="0.3">
      <c r="AB2944" s="21" t="s">
        <v>4342</v>
      </c>
    </row>
    <row r="2945" spans="28:28" x14ac:dyDescent="0.3">
      <c r="AB2945" s="21" t="s">
        <v>4343</v>
      </c>
    </row>
    <row r="2946" spans="28:28" x14ac:dyDescent="0.3">
      <c r="AB2946" s="21" t="s">
        <v>4344</v>
      </c>
    </row>
    <row r="2947" spans="28:28" x14ac:dyDescent="0.3">
      <c r="AB2947" s="21" t="s">
        <v>4345</v>
      </c>
    </row>
    <row r="2948" spans="28:28" x14ac:dyDescent="0.3">
      <c r="AB2948" s="21" t="s">
        <v>4346</v>
      </c>
    </row>
    <row r="2949" spans="28:28" x14ac:dyDescent="0.3">
      <c r="AB2949" s="21" t="s">
        <v>4347</v>
      </c>
    </row>
    <row r="2950" spans="28:28" x14ac:dyDescent="0.3">
      <c r="AB2950" s="21" t="s">
        <v>4348</v>
      </c>
    </row>
    <row r="2951" spans="28:28" x14ac:dyDescent="0.3">
      <c r="AB2951" s="21" t="s">
        <v>4349</v>
      </c>
    </row>
    <row r="2952" spans="28:28" x14ac:dyDescent="0.3">
      <c r="AB2952" s="21" t="s">
        <v>4350</v>
      </c>
    </row>
    <row r="2953" spans="28:28" x14ac:dyDescent="0.3">
      <c r="AB2953" s="21" t="s">
        <v>4351</v>
      </c>
    </row>
    <row r="2954" spans="28:28" x14ac:dyDescent="0.3">
      <c r="AB2954" s="21" t="s">
        <v>4352</v>
      </c>
    </row>
    <row r="2955" spans="28:28" x14ac:dyDescent="0.3">
      <c r="AB2955" s="21" t="s">
        <v>4353</v>
      </c>
    </row>
    <row r="2956" spans="28:28" x14ac:dyDescent="0.3">
      <c r="AB2956" s="21" t="s">
        <v>4354</v>
      </c>
    </row>
    <row r="2957" spans="28:28" x14ac:dyDescent="0.3">
      <c r="AB2957" s="21" t="s">
        <v>4355</v>
      </c>
    </row>
    <row r="2958" spans="28:28" x14ac:dyDescent="0.3">
      <c r="AB2958" s="21" t="s">
        <v>4356</v>
      </c>
    </row>
    <row r="2959" spans="28:28" x14ac:dyDescent="0.3">
      <c r="AB2959" s="21" t="s">
        <v>4357</v>
      </c>
    </row>
    <row r="2960" spans="28:28" x14ac:dyDescent="0.3">
      <c r="AB2960" s="21" t="s">
        <v>4358</v>
      </c>
    </row>
    <row r="2961" spans="28:28" x14ac:dyDescent="0.3">
      <c r="AB2961" s="21" t="s">
        <v>4359</v>
      </c>
    </row>
    <row r="2962" spans="28:28" x14ac:dyDescent="0.3">
      <c r="AB2962" s="21" t="s">
        <v>4360</v>
      </c>
    </row>
    <row r="2963" spans="28:28" x14ac:dyDescent="0.3">
      <c r="AB2963" s="21" t="s">
        <v>4361</v>
      </c>
    </row>
    <row r="2964" spans="28:28" x14ac:dyDescent="0.3">
      <c r="AB2964" s="21" t="s">
        <v>4362</v>
      </c>
    </row>
    <row r="2965" spans="28:28" x14ac:dyDescent="0.3">
      <c r="AB2965" s="21" t="s">
        <v>4363</v>
      </c>
    </row>
    <row r="2966" spans="28:28" x14ac:dyDescent="0.3">
      <c r="AB2966" s="21" t="s">
        <v>4364</v>
      </c>
    </row>
    <row r="2967" spans="28:28" x14ac:dyDescent="0.3">
      <c r="AB2967" s="21" t="s">
        <v>4365</v>
      </c>
    </row>
    <row r="2968" spans="28:28" x14ac:dyDescent="0.3">
      <c r="AB2968" s="21" t="s">
        <v>4366</v>
      </c>
    </row>
    <row r="2969" spans="28:28" x14ac:dyDescent="0.3">
      <c r="AB2969" s="21" t="s">
        <v>4367</v>
      </c>
    </row>
    <row r="2970" spans="28:28" x14ac:dyDescent="0.3">
      <c r="AB2970" s="21" t="s">
        <v>4368</v>
      </c>
    </row>
    <row r="2971" spans="28:28" x14ac:dyDescent="0.3">
      <c r="AB2971" s="21" t="s">
        <v>4369</v>
      </c>
    </row>
    <row r="2972" spans="28:28" x14ac:dyDescent="0.3">
      <c r="AB2972" s="21" t="s">
        <v>4370</v>
      </c>
    </row>
    <row r="2973" spans="28:28" x14ac:dyDescent="0.3">
      <c r="AB2973" s="21" t="s">
        <v>4371</v>
      </c>
    </row>
    <row r="2974" spans="28:28" x14ac:dyDescent="0.3">
      <c r="AB2974" s="21" t="s">
        <v>4372</v>
      </c>
    </row>
    <row r="2975" spans="28:28" x14ac:dyDescent="0.3">
      <c r="AB2975" s="21" t="s">
        <v>4373</v>
      </c>
    </row>
    <row r="2976" spans="28:28" x14ac:dyDescent="0.3">
      <c r="AB2976" s="21" t="s">
        <v>4374</v>
      </c>
    </row>
    <row r="2977" spans="28:28" x14ac:dyDescent="0.3">
      <c r="AB2977" s="21" t="s">
        <v>4375</v>
      </c>
    </row>
    <row r="2978" spans="28:28" x14ac:dyDescent="0.3">
      <c r="AB2978" s="21" t="s">
        <v>4376</v>
      </c>
    </row>
    <row r="2979" spans="28:28" x14ac:dyDescent="0.3">
      <c r="AB2979" s="21" t="s">
        <v>4377</v>
      </c>
    </row>
    <row r="2980" spans="28:28" x14ac:dyDescent="0.3">
      <c r="AB2980" s="21" t="s">
        <v>4378</v>
      </c>
    </row>
    <row r="2981" spans="28:28" x14ac:dyDescent="0.3">
      <c r="AB2981" s="21" t="s">
        <v>4379</v>
      </c>
    </row>
    <row r="2982" spans="28:28" x14ac:dyDescent="0.3">
      <c r="AB2982" s="21" t="s">
        <v>4380</v>
      </c>
    </row>
    <row r="2983" spans="28:28" x14ac:dyDescent="0.3">
      <c r="AB2983" s="21" t="s">
        <v>4381</v>
      </c>
    </row>
    <row r="2984" spans="28:28" x14ac:dyDescent="0.3">
      <c r="AB2984" s="21" t="s">
        <v>4382</v>
      </c>
    </row>
    <row r="2985" spans="28:28" x14ac:dyDescent="0.3">
      <c r="AB2985" s="21" t="s">
        <v>4383</v>
      </c>
    </row>
    <row r="2986" spans="28:28" x14ac:dyDescent="0.3">
      <c r="AB2986" s="21" t="s">
        <v>4384</v>
      </c>
    </row>
    <row r="2987" spans="28:28" x14ac:dyDescent="0.3">
      <c r="AB2987" s="21" t="s">
        <v>4385</v>
      </c>
    </row>
    <row r="2988" spans="28:28" x14ac:dyDescent="0.3">
      <c r="AB2988" s="21" t="s">
        <v>4386</v>
      </c>
    </row>
    <row r="2989" spans="28:28" x14ac:dyDescent="0.3">
      <c r="AB2989" s="21" t="s">
        <v>4387</v>
      </c>
    </row>
    <row r="2990" spans="28:28" x14ac:dyDescent="0.3">
      <c r="AB2990" s="21" t="s">
        <v>4388</v>
      </c>
    </row>
    <row r="2991" spans="28:28" x14ac:dyDescent="0.3">
      <c r="AB2991" s="21" t="s">
        <v>4389</v>
      </c>
    </row>
    <row r="2992" spans="28:28" x14ac:dyDescent="0.3">
      <c r="AB2992" s="21" t="s">
        <v>4390</v>
      </c>
    </row>
    <row r="2993" spans="28:28" x14ac:dyDescent="0.3">
      <c r="AB2993" s="21" t="s">
        <v>4391</v>
      </c>
    </row>
    <row r="2994" spans="28:28" x14ac:dyDescent="0.3">
      <c r="AB2994" s="21" t="s">
        <v>4392</v>
      </c>
    </row>
    <row r="2995" spans="28:28" x14ac:dyDescent="0.3">
      <c r="AB2995" s="21" t="s">
        <v>4393</v>
      </c>
    </row>
    <row r="2996" spans="28:28" x14ac:dyDescent="0.3">
      <c r="AB2996" s="21" t="s">
        <v>4394</v>
      </c>
    </row>
    <row r="2997" spans="28:28" x14ac:dyDescent="0.3">
      <c r="AB2997" s="21" t="s">
        <v>4395</v>
      </c>
    </row>
    <row r="2998" spans="28:28" x14ac:dyDescent="0.3">
      <c r="AB2998" s="21" t="s">
        <v>4396</v>
      </c>
    </row>
    <row r="2999" spans="28:28" x14ac:dyDescent="0.3">
      <c r="AB2999" s="21" t="s">
        <v>4397</v>
      </c>
    </row>
    <row r="3000" spans="28:28" x14ac:dyDescent="0.3">
      <c r="AB3000" s="21" t="s">
        <v>4398</v>
      </c>
    </row>
    <row r="3001" spans="28:28" x14ac:dyDescent="0.3">
      <c r="AB3001" s="21" t="s">
        <v>4399</v>
      </c>
    </row>
    <row r="3002" spans="28:28" x14ac:dyDescent="0.3">
      <c r="AB3002" s="21" t="s">
        <v>4400</v>
      </c>
    </row>
    <row r="3003" spans="28:28" x14ac:dyDescent="0.3">
      <c r="AB3003" s="21" t="s">
        <v>4401</v>
      </c>
    </row>
    <row r="3004" spans="28:28" x14ac:dyDescent="0.3">
      <c r="AB3004" s="21" t="s">
        <v>4402</v>
      </c>
    </row>
    <row r="3005" spans="28:28" x14ac:dyDescent="0.3">
      <c r="AB3005" s="21" t="s">
        <v>4403</v>
      </c>
    </row>
    <row r="3006" spans="28:28" x14ac:dyDescent="0.3">
      <c r="AB3006" s="21" t="s">
        <v>4404</v>
      </c>
    </row>
    <row r="3007" spans="28:28" x14ac:dyDescent="0.3">
      <c r="AB3007" s="21" t="s">
        <v>4405</v>
      </c>
    </row>
    <row r="3008" spans="28:28" x14ac:dyDescent="0.3">
      <c r="AB3008" s="21" t="s">
        <v>4406</v>
      </c>
    </row>
    <row r="3009" spans="28:28" x14ac:dyDescent="0.3">
      <c r="AB3009" s="21" t="s">
        <v>4407</v>
      </c>
    </row>
    <row r="3010" spans="28:28" x14ac:dyDescent="0.3">
      <c r="AB3010" s="21" t="s">
        <v>4408</v>
      </c>
    </row>
    <row r="3011" spans="28:28" x14ac:dyDescent="0.3">
      <c r="AB3011" s="21" t="s">
        <v>4409</v>
      </c>
    </row>
    <row r="3012" spans="28:28" x14ac:dyDescent="0.3">
      <c r="AB3012" s="21" t="s">
        <v>4410</v>
      </c>
    </row>
    <row r="3013" spans="28:28" x14ac:dyDescent="0.3">
      <c r="AB3013" s="21" t="s">
        <v>4411</v>
      </c>
    </row>
    <row r="3014" spans="28:28" x14ac:dyDescent="0.3">
      <c r="AB3014" s="21" t="s">
        <v>4412</v>
      </c>
    </row>
    <row r="3015" spans="28:28" x14ac:dyDescent="0.3">
      <c r="AB3015" s="21" t="s">
        <v>4413</v>
      </c>
    </row>
    <row r="3016" spans="28:28" x14ac:dyDescent="0.3">
      <c r="AB3016" s="21" t="s">
        <v>4414</v>
      </c>
    </row>
    <row r="3017" spans="28:28" x14ac:dyDescent="0.3">
      <c r="AB3017" s="21" t="s">
        <v>4415</v>
      </c>
    </row>
    <row r="3018" spans="28:28" x14ac:dyDescent="0.3">
      <c r="AB3018" s="21" t="s">
        <v>4416</v>
      </c>
    </row>
    <row r="3019" spans="28:28" x14ac:dyDescent="0.3">
      <c r="AB3019" s="21" t="s">
        <v>4417</v>
      </c>
    </row>
    <row r="3020" spans="28:28" x14ac:dyDescent="0.3">
      <c r="AB3020" s="21" t="s">
        <v>4418</v>
      </c>
    </row>
    <row r="3021" spans="28:28" x14ac:dyDescent="0.3">
      <c r="AB3021" s="21" t="s">
        <v>4419</v>
      </c>
    </row>
    <row r="3022" spans="28:28" x14ac:dyDescent="0.3">
      <c r="AB3022" s="21" t="s">
        <v>4420</v>
      </c>
    </row>
    <row r="3023" spans="28:28" x14ac:dyDescent="0.3">
      <c r="AB3023" s="21" t="s">
        <v>4421</v>
      </c>
    </row>
    <row r="3024" spans="28:28" x14ac:dyDescent="0.3">
      <c r="AB3024" s="21" t="s">
        <v>4422</v>
      </c>
    </row>
    <row r="3025" spans="28:28" x14ac:dyDescent="0.3">
      <c r="AB3025" s="21" t="s">
        <v>4423</v>
      </c>
    </row>
    <row r="3026" spans="28:28" x14ac:dyDescent="0.3">
      <c r="AB3026" s="21" t="s">
        <v>4424</v>
      </c>
    </row>
    <row r="3027" spans="28:28" x14ac:dyDescent="0.3">
      <c r="AB3027" s="21" t="s">
        <v>4425</v>
      </c>
    </row>
    <row r="3028" spans="28:28" x14ac:dyDescent="0.3">
      <c r="AB3028" s="21" t="s">
        <v>4426</v>
      </c>
    </row>
    <row r="3029" spans="28:28" x14ac:dyDescent="0.3">
      <c r="AB3029" s="21" t="s">
        <v>4427</v>
      </c>
    </row>
    <row r="3030" spans="28:28" x14ac:dyDescent="0.3">
      <c r="AB3030" s="21" t="s">
        <v>4428</v>
      </c>
    </row>
    <row r="3031" spans="28:28" x14ac:dyDescent="0.3">
      <c r="AB3031" s="21" t="s">
        <v>4429</v>
      </c>
    </row>
    <row r="3032" spans="28:28" x14ac:dyDescent="0.3">
      <c r="AB3032" s="21" t="s">
        <v>4430</v>
      </c>
    </row>
    <row r="3033" spans="28:28" x14ac:dyDescent="0.3">
      <c r="AB3033" s="21" t="s">
        <v>4431</v>
      </c>
    </row>
    <row r="3034" spans="28:28" x14ac:dyDescent="0.3">
      <c r="AB3034" s="21" t="s">
        <v>4432</v>
      </c>
    </row>
    <row r="3035" spans="28:28" x14ac:dyDescent="0.3">
      <c r="AB3035" s="21" t="s">
        <v>4433</v>
      </c>
    </row>
    <row r="3036" spans="28:28" x14ac:dyDescent="0.3">
      <c r="AB3036" s="21" t="s">
        <v>4434</v>
      </c>
    </row>
    <row r="3037" spans="28:28" x14ac:dyDescent="0.3">
      <c r="AB3037" s="21" t="s">
        <v>4435</v>
      </c>
    </row>
    <row r="3038" spans="28:28" x14ac:dyDescent="0.3">
      <c r="AB3038" s="21" t="s">
        <v>4436</v>
      </c>
    </row>
    <row r="3039" spans="28:28" x14ac:dyDescent="0.3">
      <c r="AB3039" s="21" t="s">
        <v>4437</v>
      </c>
    </row>
    <row r="3040" spans="28:28" x14ac:dyDescent="0.3">
      <c r="AB3040" s="21" t="s">
        <v>4438</v>
      </c>
    </row>
    <row r="3041" spans="28:28" x14ac:dyDescent="0.3">
      <c r="AB3041" s="21" t="s">
        <v>4439</v>
      </c>
    </row>
    <row r="3042" spans="28:28" x14ac:dyDescent="0.3">
      <c r="AB3042" s="21" t="s">
        <v>4440</v>
      </c>
    </row>
    <row r="3043" spans="28:28" x14ac:dyDescent="0.3">
      <c r="AB3043" s="21" t="s">
        <v>4441</v>
      </c>
    </row>
    <row r="3044" spans="28:28" x14ac:dyDescent="0.3">
      <c r="AB3044" s="21" t="s">
        <v>4442</v>
      </c>
    </row>
    <row r="3045" spans="28:28" x14ac:dyDescent="0.3">
      <c r="AB3045" s="21" t="s">
        <v>4443</v>
      </c>
    </row>
    <row r="3046" spans="28:28" x14ac:dyDescent="0.3">
      <c r="AB3046" s="21" t="s">
        <v>4444</v>
      </c>
    </row>
    <row r="3047" spans="28:28" x14ac:dyDescent="0.3">
      <c r="AB3047" s="21" t="s">
        <v>4445</v>
      </c>
    </row>
    <row r="3048" spans="28:28" x14ac:dyDescent="0.3">
      <c r="AB3048" s="21" t="s">
        <v>4446</v>
      </c>
    </row>
    <row r="3049" spans="28:28" x14ac:dyDescent="0.3">
      <c r="AB3049" s="21" t="s">
        <v>4447</v>
      </c>
    </row>
    <row r="3050" spans="28:28" x14ac:dyDescent="0.3">
      <c r="AB3050" s="21" t="s">
        <v>4448</v>
      </c>
    </row>
    <row r="3051" spans="28:28" x14ac:dyDescent="0.3">
      <c r="AB3051" s="21" t="s">
        <v>4449</v>
      </c>
    </row>
    <row r="3052" spans="28:28" x14ac:dyDescent="0.3">
      <c r="AB3052" s="21" t="s">
        <v>4450</v>
      </c>
    </row>
    <row r="3053" spans="28:28" x14ac:dyDescent="0.3">
      <c r="AB3053" s="21" t="s">
        <v>4451</v>
      </c>
    </row>
    <row r="3054" spans="28:28" x14ac:dyDescent="0.3">
      <c r="AB3054" s="21" t="s">
        <v>4452</v>
      </c>
    </row>
    <row r="3055" spans="28:28" x14ac:dyDescent="0.3">
      <c r="AB3055" s="21" t="s">
        <v>4453</v>
      </c>
    </row>
    <row r="3056" spans="28:28" x14ac:dyDescent="0.3">
      <c r="AB3056" s="21" t="s">
        <v>4454</v>
      </c>
    </row>
    <row r="3057" spans="28:28" x14ac:dyDescent="0.3">
      <c r="AB3057" s="21" t="s">
        <v>4455</v>
      </c>
    </row>
    <row r="3058" spans="28:28" x14ac:dyDescent="0.3">
      <c r="AB3058" s="21" t="s">
        <v>4456</v>
      </c>
    </row>
    <row r="3059" spans="28:28" x14ac:dyDescent="0.3">
      <c r="AB3059" s="21" t="s">
        <v>4457</v>
      </c>
    </row>
    <row r="3060" spans="28:28" x14ac:dyDescent="0.3">
      <c r="AB3060" s="21" t="s">
        <v>4458</v>
      </c>
    </row>
    <row r="3061" spans="28:28" x14ac:dyDescent="0.3">
      <c r="AB3061" s="21" t="s">
        <v>4459</v>
      </c>
    </row>
    <row r="3062" spans="28:28" x14ac:dyDescent="0.3">
      <c r="AB3062" s="21" t="s">
        <v>4460</v>
      </c>
    </row>
    <row r="3063" spans="28:28" x14ac:dyDescent="0.3">
      <c r="AB3063" s="21" t="s">
        <v>4461</v>
      </c>
    </row>
    <row r="3064" spans="28:28" x14ac:dyDescent="0.3">
      <c r="AB3064" s="21" t="s">
        <v>4462</v>
      </c>
    </row>
    <row r="3065" spans="28:28" x14ac:dyDescent="0.3">
      <c r="AB3065" s="21" t="s">
        <v>4463</v>
      </c>
    </row>
    <row r="3066" spans="28:28" x14ac:dyDescent="0.3">
      <c r="AB3066" s="21" t="s">
        <v>4464</v>
      </c>
    </row>
    <row r="3067" spans="28:28" x14ac:dyDescent="0.3">
      <c r="AB3067" s="21" t="s">
        <v>4465</v>
      </c>
    </row>
    <row r="3068" spans="28:28" x14ac:dyDescent="0.3">
      <c r="AB3068" s="21" t="s">
        <v>4466</v>
      </c>
    </row>
    <row r="3069" spans="28:28" x14ac:dyDescent="0.3">
      <c r="AB3069" s="21" t="s">
        <v>4467</v>
      </c>
    </row>
    <row r="3070" spans="28:28" x14ac:dyDescent="0.3">
      <c r="AB3070" s="21" t="s">
        <v>4468</v>
      </c>
    </row>
    <row r="3071" spans="28:28" x14ac:dyDescent="0.3">
      <c r="AB3071" s="21" t="s">
        <v>4469</v>
      </c>
    </row>
    <row r="3072" spans="28:28" x14ac:dyDescent="0.3">
      <c r="AB3072" s="21" t="s">
        <v>4470</v>
      </c>
    </row>
    <row r="3073" spans="28:28" x14ac:dyDescent="0.3">
      <c r="AB3073" s="21" t="s">
        <v>4471</v>
      </c>
    </row>
    <row r="3074" spans="28:28" x14ac:dyDescent="0.3">
      <c r="AB3074" s="21" t="s">
        <v>4472</v>
      </c>
    </row>
    <row r="3075" spans="28:28" x14ac:dyDescent="0.3">
      <c r="AB3075" s="21" t="s">
        <v>4473</v>
      </c>
    </row>
    <row r="3076" spans="28:28" x14ac:dyDescent="0.3">
      <c r="AB3076" s="21" t="s">
        <v>4474</v>
      </c>
    </row>
    <row r="3077" spans="28:28" x14ac:dyDescent="0.3">
      <c r="AB3077" s="21" t="s">
        <v>4475</v>
      </c>
    </row>
    <row r="3078" spans="28:28" x14ac:dyDescent="0.3">
      <c r="AB3078" s="21" t="s">
        <v>4476</v>
      </c>
    </row>
    <row r="3079" spans="28:28" x14ac:dyDescent="0.3">
      <c r="AB3079" s="21" t="s">
        <v>4477</v>
      </c>
    </row>
    <row r="3080" spans="28:28" x14ac:dyDescent="0.3">
      <c r="AB3080" s="21" t="s">
        <v>4478</v>
      </c>
    </row>
    <row r="3081" spans="28:28" x14ac:dyDescent="0.3">
      <c r="AB3081" s="21" t="s">
        <v>4479</v>
      </c>
    </row>
    <row r="3082" spans="28:28" x14ac:dyDescent="0.3">
      <c r="AB3082" s="21" t="s">
        <v>4480</v>
      </c>
    </row>
    <row r="3083" spans="28:28" x14ac:dyDescent="0.3">
      <c r="AB3083" s="21" t="s">
        <v>4481</v>
      </c>
    </row>
    <row r="3084" spans="28:28" x14ac:dyDescent="0.3">
      <c r="AB3084" s="21" t="s">
        <v>4482</v>
      </c>
    </row>
    <row r="3085" spans="28:28" x14ac:dyDescent="0.3">
      <c r="AB3085" s="21" t="s">
        <v>4483</v>
      </c>
    </row>
    <row r="3086" spans="28:28" x14ac:dyDescent="0.3">
      <c r="AB3086" s="21" t="s">
        <v>4484</v>
      </c>
    </row>
    <row r="3087" spans="28:28" x14ac:dyDescent="0.3">
      <c r="AB3087" s="21" t="s">
        <v>4485</v>
      </c>
    </row>
    <row r="3088" spans="28:28" x14ac:dyDescent="0.3">
      <c r="AB3088" s="21" t="s">
        <v>4486</v>
      </c>
    </row>
    <row r="3089" spans="28:28" x14ac:dyDescent="0.3">
      <c r="AB3089" s="21" t="s">
        <v>4487</v>
      </c>
    </row>
    <row r="3090" spans="28:28" x14ac:dyDescent="0.3">
      <c r="AB3090" s="21" t="s">
        <v>4488</v>
      </c>
    </row>
    <row r="3091" spans="28:28" x14ac:dyDescent="0.3">
      <c r="AB3091" s="21" t="s">
        <v>4489</v>
      </c>
    </row>
    <row r="3092" spans="28:28" x14ac:dyDescent="0.3">
      <c r="AB3092" s="21" t="s">
        <v>4490</v>
      </c>
    </row>
    <row r="3093" spans="28:28" x14ac:dyDescent="0.3">
      <c r="AB3093" s="21" t="s">
        <v>4491</v>
      </c>
    </row>
    <row r="3094" spans="28:28" x14ac:dyDescent="0.3">
      <c r="AB3094" s="21" t="s">
        <v>4492</v>
      </c>
    </row>
    <row r="3095" spans="28:28" x14ac:dyDescent="0.3">
      <c r="AB3095" s="21" t="s">
        <v>4493</v>
      </c>
    </row>
    <row r="3096" spans="28:28" x14ac:dyDescent="0.3">
      <c r="AB3096" s="21" t="s">
        <v>4494</v>
      </c>
    </row>
    <row r="3097" spans="28:28" x14ac:dyDescent="0.3">
      <c r="AB3097" s="21" t="s">
        <v>4495</v>
      </c>
    </row>
    <row r="3098" spans="28:28" x14ac:dyDescent="0.3">
      <c r="AB3098" s="21" t="s">
        <v>4496</v>
      </c>
    </row>
    <row r="3099" spans="28:28" x14ac:dyDescent="0.3">
      <c r="AB3099" s="21" t="s">
        <v>4497</v>
      </c>
    </row>
    <row r="3100" spans="28:28" x14ac:dyDescent="0.3">
      <c r="AB3100" s="21" t="s">
        <v>4498</v>
      </c>
    </row>
    <row r="3101" spans="28:28" x14ac:dyDescent="0.3">
      <c r="AB3101" s="21" t="s">
        <v>4499</v>
      </c>
    </row>
    <row r="3102" spans="28:28" x14ac:dyDescent="0.3">
      <c r="AB3102" s="21" t="s">
        <v>4500</v>
      </c>
    </row>
    <row r="3103" spans="28:28" x14ac:dyDescent="0.3">
      <c r="AB3103" s="21" t="s">
        <v>4501</v>
      </c>
    </row>
    <row r="3104" spans="28:28" x14ac:dyDescent="0.3">
      <c r="AB3104" s="21" t="s">
        <v>4502</v>
      </c>
    </row>
    <row r="3105" spans="28:28" x14ac:dyDescent="0.3">
      <c r="AB3105" s="21" t="s">
        <v>4503</v>
      </c>
    </row>
    <row r="3106" spans="28:28" x14ac:dyDescent="0.3">
      <c r="AB3106" s="21" t="s">
        <v>4504</v>
      </c>
    </row>
    <row r="3107" spans="28:28" x14ac:dyDescent="0.3">
      <c r="AB3107" s="21" t="s">
        <v>4505</v>
      </c>
    </row>
    <row r="3108" spans="28:28" x14ac:dyDescent="0.3">
      <c r="AB3108" s="21" t="s">
        <v>4506</v>
      </c>
    </row>
    <row r="3109" spans="28:28" x14ac:dyDescent="0.3">
      <c r="AB3109" s="21" t="s">
        <v>4507</v>
      </c>
    </row>
    <row r="3110" spans="28:28" x14ac:dyDescent="0.3">
      <c r="AB3110" s="21" t="s">
        <v>4508</v>
      </c>
    </row>
    <row r="3111" spans="28:28" x14ac:dyDescent="0.3">
      <c r="AB3111" s="21" t="s">
        <v>4509</v>
      </c>
    </row>
    <row r="3112" spans="28:28" x14ac:dyDescent="0.3">
      <c r="AB3112" s="21" t="s">
        <v>4510</v>
      </c>
    </row>
    <row r="3113" spans="28:28" x14ac:dyDescent="0.3">
      <c r="AB3113" s="21" t="s">
        <v>4511</v>
      </c>
    </row>
    <row r="3114" spans="28:28" x14ac:dyDescent="0.3">
      <c r="AB3114" s="21" t="s">
        <v>4512</v>
      </c>
    </row>
    <row r="3115" spans="28:28" x14ac:dyDescent="0.3">
      <c r="AB3115" s="21" t="s">
        <v>4513</v>
      </c>
    </row>
    <row r="3116" spans="28:28" x14ac:dyDescent="0.3">
      <c r="AB3116" s="21" t="s">
        <v>4514</v>
      </c>
    </row>
    <row r="3117" spans="28:28" x14ac:dyDescent="0.3">
      <c r="AB3117" s="21" t="s">
        <v>4515</v>
      </c>
    </row>
    <row r="3118" spans="28:28" x14ac:dyDescent="0.3">
      <c r="AB3118" s="21" t="s">
        <v>4516</v>
      </c>
    </row>
    <row r="3119" spans="28:28" x14ac:dyDescent="0.3">
      <c r="AB3119" s="21" t="s">
        <v>4517</v>
      </c>
    </row>
    <row r="3120" spans="28:28" x14ac:dyDescent="0.3">
      <c r="AB3120" s="21" t="s">
        <v>4518</v>
      </c>
    </row>
    <row r="3121" spans="28:28" x14ac:dyDescent="0.3">
      <c r="AB3121" s="21" t="s">
        <v>4519</v>
      </c>
    </row>
    <row r="3122" spans="28:28" x14ac:dyDescent="0.3">
      <c r="AB3122" s="21" t="s">
        <v>4520</v>
      </c>
    </row>
    <row r="3123" spans="28:28" x14ac:dyDescent="0.3">
      <c r="AB3123" s="21" t="s">
        <v>4521</v>
      </c>
    </row>
    <row r="3124" spans="28:28" x14ac:dyDescent="0.3">
      <c r="AB3124" s="21" t="s">
        <v>4522</v>
      </c>
    </row>
    <row r="3125" spans="28:28" x14ac:dyDescent="0.3">
      <c r="AB3125" s="21" t="s">
        <v>4523</v>
      </c>
    </row>
    <row r="3126" spans="28:28" x14ac:dyDescent="0.3">
      <c r="AB3126" s="21" t="s">
        <v>4524</v>
      </c>
    </row>
    <row r="3127" spans="28:28" x14ac:dyDescent="0.3">
      <c r="AB3127" s="21" t="s">
        <v>4525</v>
      </c>
    </row>
    <row r="3128" spans="28:28" x14ac:dyDescent="0.3">
      <c r="AB3128" s="21" t="s">
        <v>4526</v>
      </c>
    </row>
    <row r="3129" spans="28:28" x14ac:dyDescent="0.3">
      <c r="AB3129" s="21" t="s">
        <v>4527</v>
      </c>
    </row>
    <row r="3130" spans="28:28" x14ac:dyDescent="0.3">
      <c r="AB3130" s="21" t="s">
        <v>4528</v>
      </c>
    </row>
    <row r="3131" spans="28:28" x14ac:dyDescent="0.3">
      <c r="AB3131" s="21" t="s">
        <v>4529</v>
      </c>
    </row>
    <row r="3132" spans="28:28" x14ac:dyDescent="0.3">
      <c r="AB3132" s="21" t="s">
        <v>4530</v>
      </c>
    </row>
    <row r="3133" spans="28:28" x14ac:dyDescent="0.3">
      <c r="AB3133" s="21" t="s">
        <v>4531</v>
      </c>
    </row>
    <row r="3134" spans="28:28" x14ac:dyDescent="0.3">
      <c r="AB3134" s="21" t="s">
        <v>4532</v>
      </c>
    </row>
    <row r="3135" spans="28:28" x14ac:dyDescent="0.3">
      <c r="AB3135" s="21" t="s">
        <v>4533</v>
      </c>
    </row>
    <row r="3136" spans="28:28" x14ac:dyDescent="0.3">
      <c r="AB3136" s="21" t="s">
        <v>4534</v>
      </c>
    </row>
    <row r="3137" spans="28:28" x14ac:dyDescent="0.3">
      <c r="AB3137" s="21" t="s">
        <v>4535</v>
      </c>
    </row>
    <row r="3138" spans="28:28" x14ac:dyDescent="0.3">
      <c r="AB3138" s="21" t="s">
        <v>4536</v>
      </c>
    </row>
    <row r="3139" spans="28:28" x14ac:dyDescent="0.3">
      <c r="AB3139" s="21" t="s">
        <v>4537</v>
      </c>
    </row>
    <row r="3140" spans="28:28" x14ac:dyDescent="0.3">
      <c r="AB3140" s="21" t="s">
        <v>4538</v>
      </c>
    </row>
    <row r="3141" spans="28:28" x14ac:dyDescent="0.3">
      <c r="AB3141" s="21" t="s">
        <v>4539</v>
      </c>
    </row>
    <row r="3142" spans="28:28" x14ac:dyDescent="0.3">
      <c r="AB3142" s="21" t="s">
        <v>4540</v>
      </c>
    </row>
    <row r="3143" spans="28:28" x14ac:dyDescent="0.3">
      <c r="AB3143" s="21" t="s">
        <v>4541</v>
      </c>
    </row>
    <row r="3144" spans="28:28" x14ac:dyDescent="0.3">
      <c r="AB3144" s="21" t="s">
        <v>4542</v>
      </c>
    </row>
    <row r="3145" spans="28:28" x14ac:dyDescent="0.3">
      <c r="AB3145" s="21" t="s">
        <v>4543</v>
      </c>
    </row>
    <row r="3146" spans="28:28" x14ac:dyDescent="0.3">
      <c r="AB3146" s="21" t="s">
        <v>4544</v>
      </c>
    </row>
    <row r="3147" spans="28:28" x14ac:dyDescent="0.3">
      <c r="AB3147" s="21" t="s">
        <v>4545</v>
      </c>
    </row>
    <row r="3148" spans="28:28" x14ac:dyDescent="0.3">
      <c r="AB3148" s="21" t="s">
        <v>4546</v>
      </c>
    </row>
    <row r="3149" spans="28:28" x14ac:dyDescent="0.3">
      <c r="AB3149" s="21" t="s">
        <v>4547</v>
      </c>
    </row>
    <row r="3150" spans="28:28" x14ac:dyDescent="0.3">
      <c r="AB3150" s="21" t="s">
        <v>4548</v>
      </c>
    </row>
    <row r="3151" spans="28:28" x14ac:dyDescent="0.3">
      <c r="AB3151" s="21" t="s">
        <v>4549</v>
      </c>
    </row>
    <row r="3152" spans="28:28" x14ac:dyDescent="0.3">
      <c r="AB3152" s="21" t="s">
        <v>4550</v>
      </c>
    </row>
    <row r="3153" spans="28:28" x14ac:dyDescent="0.3">
      <c r="AB3153" s="21" t="s">
        <v>4551</v>
      </c>
    </row>
    <row r="3154" spans="28:28" x14ac:dyDescent="0.3">
      <c r="AB3154" s="21" t="s">
        <v>4552</v>
      </c>
    </row>
    <row r="3155" spans="28:28" x14ac:dyDescent="0.3">
      <c r="AB3155" s="21" t="s">
        <v>4553</v>
      </c>
    </row>
    <row r="3156" spans="28:28" x14ac:dyDescent="0.3">
      <c r="AB3156" s="21" t="s">
        <v>4554</v>
      </c>
    </row>
    <row r="3157" spans="28:28" x14ac:dyDescent="0.3">
      <c r="AB3157" s="21" t="s">
        <v>4555</v>
      </c>
    </row>
    <row r="3158" spans="28:28" x14ac:dyDescent="0.3">
      <c r="AB3158" s="21" t="s">
        <v>4556</v>
      </c>
    </row>
    <row r="3159" spans="28:28" x14ac:dyDescent="0.3">
      <c r="AB3159" s="21" t="s">
        <v>4557</v>
      </c>
    </row>
    <row r="3160" spans="28:28" x14ac:dyDescent="0.3">
      <c r="AB3160" s="21" t="s">
        <v>4558</v>
      </c>
    </row>
    <row r="3161" spans="28:28" x14ac:dyDescent="0.3">
      <c r="AB3161" s="21" t="s">
        <v>4559</v>
      </c>
    </row>
    <row r="3162" spans="28:28" x14ac:dyDescent="0.3">
      <c r="AB3162" s="21" t="s">
        <v>4560</v>
      </c>
    </row>
    <row r="3163" spans="28:28" x14ac:dyDescent="0.3">
      <c r="AB3163" s="21" t="s">
        <v>4561</v>
      </c>
    </row>
    <row r="3164" spans="28:28" x14ac:dyDescent="0.3">
      <c r="AB3164" s="21" t="s">
        <v>4562</v>
      </c>
    </row>
    <row r="3165" spans="28:28" x14ac:dyDescent="0.3">
      <c r="AB3165" s="21" t="s">
        <v>4563</v>
      </c>
    </row>
    <row r="3166" spans="28:28" x14ac:dyDescent="0.3">
      <c r="AB3166" s="21" t="s">
        <v>4564</v>
      </c>
    </row>
    <row r="3167" spans="28:28" x14ac:dyDescent="0.3">
      <c r="AB3167" s="21" t="s">
        <v>4565</v>
      </c>
    </row>
    <row r="3168" spans="28:28" x14ac:dyDescent="0.3">
      <c r="AB3168" s="21" t="s">
        <v>4566</v>
      </c>
    </row>
    <row r="3169" spans="28:28" x14ac:dyDescent="0.3">
      <c r="AB3169" s="21" t="s">
        <v>4567</v>
      </c>
    </row>
    <row r="3170" spans="28:28" x14ac:dyDescent="0.3">
      <c r="AB3170" s="21" t="s">
        <v>4568</v>
      </c>
    </row>
    <row r="3171" spans="28:28" x14ac:dyDescent="0.3">
      <c r="AB3171" s="21" t="s">
        <v>4569</v>
      </c>
    </row>
    <row r="3172" spans="28:28" x14ac:dyDescent="0.3">
      <c r="AB3172" s="21" t="s">
        <v>4570</v>
      </c>
    </row>
    <row r="3173" spans="28:28" x14ac:dyDescent="0.3">
      <c r="AB3173" s="21" t="s">
        <v>4571</v>
      </c>
    </row>
    <row r="3174" spans="28:28" x14ac:dyDescent="0.3">
      <c r="AB3174" s="21" t="s">
        <v>4572</v>
      </c>
    </row>
    <row r="3175" spans="28:28" x14ac:dyDescent="0.3">
      <c r="AB3175" s="21" t="s">
        <v>4573</v>
      </c>
    </row>
    <row r="3176" spans="28:28" x14ac:dyDescent="0.3">
      <c r="AB3176" s="21" t="s">
        <v>4574</v>
      </c>
    </row>
    <row r="3177" spans="28:28" x14ac:dyDescent="0.3">
      <c r="AB3177" s="21" t="s">
        <v>4575</v>
      </c>
    </row>
    <row r="3178" spans="28:28" x14ac:dyDescent="0.3">
      <c r="AB3178" s="21" t="s">
        <v>4576</v>
      </c>
    </row>
    <row r="3179" spans="28:28" x14ac:dyDescent="0.3">
      <c r="AB3179" s="21" t="s">
        <v>4577</v>
      </c>
    </row>
    <row r="3180" spans="28:28" x14ac:dyDescent="0.3">
      <c r="AB3180" s="21" t="s">
        <v>4578</v>
      </c>
    </row>
    <row r="3181" spans="28:28" x14ac:dyDescent="0.3">
      <c r="AB3181" s="21" t="s">
        <v>4579</v>
      </c>
    </row>
    <row r="3182" spans="28:28" x14ac:dyDescent="0.3">
      <c r="AB3182" s="21" t="s">
        <v>4580</v>
      </c>
    </row>
    <row r="3183" spans="28:28" x14ac:dyDescent="0.3">
      <c r="AB3183" s="21" t="s">
        <v>4581</v>
      </c>
    </row>
    <row r="3184" spans="28:28" x14ac:dyDescent="0.3">
      <c r="AB3184" s="21" t="s">
        <v>4582</v>
      </c>
    </row>
    <row r="3185" spans="28:28" x14ac:dyDescent="0.3">
      <c r="AB3185" s="21" t="s">
        <v>4583</v>
      </c>
    </row>
    <row r="3186" spans="28:28" x14ac:dyDescent="0.3">
      <c r="AB3186" s="21" t="s">
        <v>4584</v>
      </c>
    </row>
    <row r="3187" spans="28:28" x14ac:dyDescent="0.3">
      <c r="AB3187" s="21" t="s">
        <v>4585</v>
      </c>
    </row>
    <row r="3188" spans="28:28" x14ac:dyDescent="0.3">
      <c r="AB3188" s="21" t="s">
        <v>4586</v>
      </c>
    </row>
    <row r="3189" spans="28:28" x14ac:dyDescent="0.3">
      <c r="AB3189" s="21" t="s">
        <v>4587</v>
      </c>
    </row>
    <row r="3190" spans="28:28" x14ac:dyDescent="0.3">
      <c r="AB3190" s="21" t="s">
        <v>4588</v>
      </c>
    </row>
    <row r="3191" spans="28:28" x14ac:dyDescent="0.3">
      <c r="AB3191" s="21" t="s">
        <v>4589</v>
      </c>
    </row>
    <row r="3192" spans="28:28" x14ac:dyDescent="0.3">
      <c r="AB3192" s="21" t="s">
        <v>4590</v>
      </c>
    </row>
    <row r="3193" spans="28:28" x14ac:dyDescent="0.3">
      <c r="AB3193" s="21" t="s">
        <v>4591</v>
      </c>
    </row>
    <row r="3194" spans="28:28" x14ac:dyDescent="0.3">
      <c r="AB3194" s="21" t="s">
        <v>4592</v>
      </c>
    </row>
    <row r="3195" spans="28:28" x14ac:dyDescent="0.3">
      <c r="AB3195" s="21" t="s">
        <v>4593</v>
      </c>
    </row>
    <row r="3196" spans="28:28" x14ac:dyDescent="0.3">
      <c r="AB3196" s="21" t="s">
        <v>4594</v>
      </c>
    </row>
    <row r="3197" spans="28:28" x14ac:dyDescent="0.3">
      <c r="AB3197" s="21" t="s">
        <v>4595</v>
      </c>
    </row>
    <row r="3198" spans="28:28" x14ac:dyDescent="0.3">
      <c r="AB3198" s="21" t="s">
        <v>4596</v>
      </c>
    </row>
    <row r="3199" spans="28:28" x14ac:dyDescent="0.3">
      <c r="AB3199" s="21" t="s">
        <v>4597</v>
      </c>
    </row>
    <row r="3200" spans="28:28" x14ac:dyDescent="0.3">
      <c r="AB3200" s="21" t="s">
        <v>4598</v>
      </c>
    </row>
    <row r="3201" spans="28:28" x14ac:dyDescent="0.3">
      <c r="AB3201" s="21" t="s">
        <v>4599</v>
      </c>
    </row>
    <row r="3202" spans="28:28" x14ac:dyDescent="0.3">
      <c r="AB3202" s="21" t="s">
        <v>4600</v>
      </c>
    </row>
    <row r="3203" spans="28:28" x14ac:dyDescent="0.3">
      <c r="AB3203" s="21" t="s">
        <v>4601</v>
      </c>
    </row>
    <row r="3204" spans="28:28" x14ac:dyDescent="0.3">
      <c r="AB3204" s="21" t="s">
        <v>4602</v>
      </c>
    </row>
    <row r="3205" spans="28:28" x14ac:dyDescent="0.3">
      <c r="AB3205" s="21" t="s">
        <v>4603</v>
      </c>
    </row>
    <row r="3206" spans="28:28" x14ac:dyDescent="0.3">
      <c r="AB3206" s="21" t="s">
        <v>4604</v>
      </c>
    </row>
    <row r="3207" spans="28:28" x14ac:dyDescent="0.3">
      <c r="AB3207" s="21" t="s">
        <v>4605</v>
      </c>
    </row>
    <row r="3208" spans="28:28" x14ac:dyDescent="0.3">
      <c r="AB3208" s="21" t="s">
        <v>4606</v>
      </c>
    </row>
    <row r="3209" spans="28:28" x14ac:dyDescent="0.3">
      <c r="AB3209" s="21" t="s">
        <v>4607</v>
      </c>
    </row>
    <row r="3210" spans="28:28" x14ac:dyDescent="0.3">
      <c r="AB3210" s="21" t="s">
        <v>4608</v>
      </c>
    </row>
    <row r="3211" spans="28:28" x14ac:dyDescent="0.3">
      <c r="AB3211" s="21" t="s">
        <v>4609</v>
      </c>
    </row>
    <row r="3212" spans="28:28" x14ac:dyDescent="0.3">
      <c r="AB3212" s="21" t="s">
        <v>4610</v>
      </c>
    </row>
    <row r="3213" spans="28:28" x14ac:dyDescent="0.3">
      <c r="AB3213" s="21" t="s">
        <v>4611</v>
      </c>
    </row>
    <row r="3214" spans="28:28" x14ac:dyDescent="0.3">
      <c r="AB3214" s="21" t="s">
        <v>4612</v>
      </c>
    </row>
    <row r="3215" spans="28:28" x14ac:dyDescent="0.3">
      <c r="AB3215" s="21" t="s">
        <v>4613</v>
      </c>
    </row>
    <row r="3216" spans="28:28" x14ac:dyDescent="0.3">
      <c r="AB3216" s="21" t="s">
        <v>4614</v>
      </c>
    </row>
    <row r="3217" spans="28:28" x14ac:dyDescent="0.3">
      <c r="AB3217" s="21" t="s">
        <v>4615</v>
      </c>
    </row>
    <row r="3218" spans="28:28" x14ac:dyDescent="0.3">
      <c r="AB3218" s="21" t="s">
        <v>4616</v>
      </c>
    </row>
    <row r="3219" spans="28:28" x14ac:dyDescent="0.3">
      <c r="AB3219" s="21" t="s">
        <v>4617</v>
      </c>
    </row>
    <row r="3220" spans="28:28" x14ac:dyDescent="0.3">
      <c r="AB3220" s="21" t="s">
        <v>4618</v>
      </c>
    </row>
    <row r="3221" spans="28:28" x14ac:dyDescent="0.3">
      <c r="AB3221" s="21" t="s">
        <v>4619</v>
      </c>
    </row>
    <row r="3222" spans="28:28" x14ac:dyDescent="0.3">
      <c r="AB3222" s="21" t="s">
        <v>4620</v>
      </c>
    </row>
    <row r="3223" spans="28:28" x14ac:dyDescent="0.3">
      <c r="AB3223" s="21" t="s">
        <v>4621</v>
      </c>
    </row>
    <row r="3224" spans="28:28" x14ac:dyDescent="0.3">
      <c r="AB3224" s="21" t="s">
        <v>4622</v>
      </c>
    </row>
    <row r="3225" spans="28:28" x14ac:dyDescent="0.3">
      <c r="AB3225" s="21" t="s">
        <v>4623</v>
      </c>
    </row>
    <row r="3226" spans="28:28" x14ac:dyDescent="0.3">
      <c r="AB3226" s="21" t="s">
        <v>4624</v>
      </c>
    </row>
    <row r="3227" spans="28:28" x14ac:dyDescent="0.3">
      <c r="AB3227" s="21" t="s">
        <v>4625</v>
      </c>
    </row>
    <row r="3228" spans="28:28" x14ac:dyDescent="0.3">
      <c r="AB3228" s="21" t="s">
        <v>4626</v>
      </c>
    </row>
    <row r="3229" spans="28:28" x14ac:dyDescent="0.3">
      <c r="AB3229" s="21" t="s">
        <v>4627</v>
      </c>
    </row>
    <row r="3230" spans="28:28" x14ac:dyDescent="0.3">
      <c r="AB3230" s="21" t="s">
        <v>4628</v>
      </c>
    </row>
    <row r="3231" spans="28:28" x14ac:dyDescent="0.3">
      <c r="AB3231" s="21" t="s">
        <v>4629</v>
      </c>
    </row>
    <row r="3232" spans="28:28" x14ac:dyDescent="0.3">
      <c r="AB3232" s="21" t="s">
        <v>4630</v>
      </c>
    </row>
    <row r="3233" spans="28:28" x14ac:dyDescent="0.3">
      <c r="AB3233" s="21" t="s">
        <v>4631</v>
      </c>
    </row>
    <row r="3234" spans="28:28" x14ac:dyDescent="0.3">
      <c r="AB3234" s="21" t="s">
        <v>4632</v>
      </c>
    </row>
    <row r="3235" spans="28:28" x14ac:dyDescent="0.3">
      <c r="AB3235" s="21" t="s">
        <v>4633</v>
      </c>
    </row>
    <row r="3236" spans="28:28" x14ac:dyDescent="0.3">
      <c r="AB3236" s="21" t="s">
        <v>4634</v>
      </c>
    </row>
    <row r="3237" spans="28:28" x14ac:dyDescent="0.3">
      <c r="AB3237" s="21" t="s">
        <v>4635</v>
      </c>
    </row>
    <row r="3238" spans="28:28" x14ac:dyDescent="0.3">
      <c r="AB3238" s="21" t="s">
        <v>4636</v>
      </c>
    </row>
    <row r="3239" spans="28:28" x14ac:dyDescent="0.3">
      <c r="AB3239" s="21" t="s">
        <v>4637</v>
      </c>
    </row>
    <row r="3240" spans="28:28" x14ac:dyDescent="0.3">
      <c r="AB3240" s="21" t="s">
        <v>4638</v>
      </c>
    </row>
    <row r="3241" spans="28:28" x14ac:dyDescent="0.3">
      <c r="AB3241" s="21" t="s">
        <v>4639</v>
      </c>
    </row>
    <row r="3242" spans="28:28" x14ac:dyDescent="0.3">
      <c r="AB3242" s="21" t="s">
        <v>4640</v>
      </c>
    </row>
    <row r="3243" spans="28:28" x14ac:dyDescent="0.3">
      <c r="AB3243" s="21" t="s">
        <v>4641</v>
      </c>
    </row>
    <row r="3244" spans="28:28" x14ac:dyDescent="0.3">
      <c r="AB3244" s="21" t="s">
        <v>4642</v>
      </c>
    </row>
    <row r="3245" spans="28:28" x14ac:dyDescent="0.3">
      <c r="AB3245" s="21" t="s">
        <v>4643</v>
      </c>
    </row>
    <row r="3246" spans="28:28" x14ac:dyDescent="0.3">
      <c r="AB3246" s="21" t="s">
        <v>4644</v>
      </c>
    </row>
    <row r="3247" spans="28:28" x14ac:dyDescent="0.3">
      <c r="AB3247" s="21" t="s">
        <v>4645</v>
      </c>
    </row>
    <row r="3248" spans="28:28" x14ac:dyDescent="0.3">
      <c r="AB3248" s="21" t="s">
        <v>4646</v>
      </c>
    </row>
    <row r="3249" spans="28:28" x14ac:dyDescent="0.3">
      <c r="AB3249" s="21" t="s">
        <v>4647</v>
      </c>
    </row>
    <row r="3250" spans="28:28" x14ac:dyDescent="0.3">
      <c r="AB3250" s="21" t="s">
        <v>4648</v>
      </c>
    </row>
    <row r="3251" spans="28:28" x14ac:dyDescent="0.3">
      <c r="AB3251" s="21" t="s">
        <v>4649</v>
      </c>
    </row>
    <row r="3252" spans="28:28" x14ac:dyDescent="0.3">
      <c r="AB3252" s="21" t="s">
        <v>4650</v>
      </c>
    </row>
    <row r="3253" spans="28:28" x14ac:dyDescent="0.3">
      <c r="AB3253" s="21" t="s">
        <v>4651</v>
      </c>
    </row>
    <row r="3254" spans="28:28" x14ac:dyDescent="0.3">
      <c r="AB3254" s="21" t="s">
        <v>4652</v>
      </c>
    </row>
    <row r="3255" spans="28:28" x14ac:dyDescent="0.3">
      <c r="AB3255" s="21" t="s">
        <v>4653</v>
      </c>
    </row>
    <row r="3256" spans="28:28" x14ac:dyDescent="0.3">
      <c r="AB3256" s="21" t="s">
        <v>4654</v>
      </c>
    </row>
    <row r="3257" spans="28:28" x14ac:dyDescent="0.3">
      <c r="AB3257" s="21" t="s">
        <v>4655</v>
      </c>
    </row>
    <row r="3258" spans="28:28" x14ac:dyDescent="0.3">
      <c r="AB3258" s="21" t="s">
        <v>4656</v>
      </c>
    </row>
    <row r="3259" spans="28:28" x14ac:dyDescent="0.3">
      <c r="AB3259" s="21" t="s">
        <v>4657</v>
      </c>
    </row>
    <row r="3260" spans="28:28" x14ac:dyDescent="0.3">
      <c r="AB3260" s="21" t="s">
        <v>4658</v>
      </c>
    </row>
    <row r="3261" spans="28:28" x14ac:dyDescent="0.3">
      <c r="AB3261" s="21" t="s">
        <v>4659</v>
      </c>
    </row>
    <row r="3262" spans="28:28" x14ac:dyDescent="0.3">
      <c r="AB3262" s="21" t="s">
        <v>4660</v>
      </c>
    </row>
    <row r="3263" spans="28:28" x14ac:dyDescent="0.3">
      <c r="AB3263" s="21" t="s">
        <v>4661</v>
      </c>
    </row>
    <row r="3264" spans="28:28" x14ac:dyDescent="0.3">
      <c r="AB3264" s="21" t="s">
        <v>4662</v>
      </c>
    </row>
    <row r="3265" spans="28:28" x14ac:dyDescent="0.3">
      <c r="AB3265" s="21" t="s">
        <v>4663</v>
      </c>
    </row>
    <row r="3266" spans="28:28" x14ac:dyDescent="0.3">
      <c r="AB3266" s="21" t="s">
        <v>4664</v>
      </c>
    </row>
    <row r="3267" spans="28:28" x14ac:dyDescent="0.3">
      <c r="AB3267" s="21" t="s">
        <v>4665</v>
      </c>
    </row>
    <row r="3268" spans="28:28" x14ac:dyDescent="0.3">
      <c r="AB3268" s="21" t="s">
        <v>4666</v>
      </c>
    </row>
    <row r="3269" spans="28:28" x14ac:dyDescent="0.3">
      <c r="AB3269" s="21" t="s">
        <v>4667</v>
      </c>
    </row>
    <row r="3270" spans="28:28" x14ac:dyDescent="0.3">
      <c r="AB3270" s="21" t="s">
        <v>4668</v>
      </c>
    </row>
    <row r="3271" spans="28:28" x14ac:dyDescent="0.3">
      <c r="AB3271" s="21" t="s">
        <v>4669</v>
      </c>
    </row>
    <row r="3272" spans="28:28" x14ac:dyDescent="0.3">
      <c r="AB3272" s="21" t="s">
        <v>4670</v>
      </c>
    </row>
    <row r="3273" spans="28:28" x14ac:dyDescent="0.3">
      <c r="AB3273" s="21" t="s">
        <v>4671</v>
      </c>
    </row>
    <row r="3274" spans="28:28" x14ac:dyDescent="0.3">
      <c r="AB3274" s="21" t="s">
        <v>4672</v>
      </c>
    </row>
    <row r="3275" spans="28:28" x14ac:dyDescent="0.3">
      <c r="AB3275" s="21" t="s">
        <v>4673</v>
      </c>
    </row>
    <row r="3276" spans="28:28" x14ac:dyDescent="0.3">
      <c r="AB3276" s="21" t="s">
        <v>4674</v>
      </c>
    </row>
    <row r="3277" spans="28:28" x14ac:dyDescent="0.3">
      <c r="AB3277" s="21" t="s">
        <v>4675</v>
      </c>
    </row>
    <row r="3278" spans="28:28" x14ac:dyDescent="0.3">
      <c r="AB3278" s="21" t="s">
        <v>4676</v>
      </c>
    </row>
    <row r="3279" spans="28:28" x14ac:dyDescent="0.3">
      <c r="AB3279" s="21" t="s">
        <v>4677</v>
      </c>
    </row>
    <row r="3280" spans="28:28" x14ac:dyDescent="0.3">
      <c r="AB3280" s="21" t="s">
        <v>4678</v>
      </c>
    </row>
    <row r="3281" spans="28:28" x14ac:dyDescent="0.3">
      <c r="AB3281" s="21" t="s">
        <v>4679</v>
      </c>
    </row>
    <row r="3282" spans="28:28" x14ac:dyDescent="0.3">
      <c r="AB3282" s="21" t="s">
        <v>4680</v>
      </c>
    </row>
    <row r="3283" spans="28:28" x14ac:dyDescent="0.3">
      <c r="AB3283" s="21" t="s">
        <v>4681</v>
      </c>
    </row>
    <row r="3284" spans="28:28" x14ac:dyDescent="0.3">
      <c r="AB3284" s="21" t="s">
        <v>4682</v>
      </c>
    </row>
    <row r="3285" spans="28:28" x14ac:dyDescent="0.3">
      <c r="AB3285" s="21" t="s">
        <v>4683</v>
      </c>
    </row>
    <row r="3286" spans="28:28" x14ac:dyDescent="0.3">
      <c r="AB3286" s="21" t="s">
        <v>4684</v>
      </c>
    </row>
    <row r="3287" spans="28:28" x14ac:dyDescent="0.3">
      <c r="AB3287" s="21" t="s">
        <v>4685</v>
      </c>
    </row>
    <row r="3288" spans="28:28" x14ac:dyDescent="0.3">
      <c r="AB3288" s="21" t="s">
        <v>4686</v>
      </c>
    </row>
    <row r="3289" spans="28:28" x14ac:dyDescent="0.3">
      <c r="AB3289" s="21" t="s">
        <v>4687</v>
      </c>
    </row>
    <row r="3290" spans="28:28" x14ac:dyDescent="0.3">
      <c r="AB3290" s="21" t="s">
        <v>4688</v>
      </c>
    </row>
    <row r="3291" spans="28:28" x14ac:dyDescent="0.3">
      <c r="AB3291" s="21" t="s">
        <v>4689</v>
      </c>
    </row>
    <row r="3292" spans="28:28" x14ac:dyDescent="0.3">
      <c r="AB3292" s="21" t="s">
        <v>4690</v>
      </c>
    </row>
    <row r="3293" spans="28:28" x14ac:dyDescent="0.3">
      <c r="AB3293" s="21" t="s">
        <v>4691</v>
      </c>
    </row>
    <row r="3294" spans="28:28" x14ac:dyDescent="0.3">
      <c r="AB3294" s="21" t="s">
        <v>4692</v>
      </c>
    </row>
    <row r="3295" spans="28:28" x14ac:dyDescent="0.3">
      <c r="AB3295" s="21" t="s">
        <v>4693</v>
      </c>
    </row>
    <row r="3296" spans="28:28" x14ac:dyDescent="0.3">
      <c r="AB3296" s="21" t="s">
        <v>4694</v>
      </c>
    </row>
    <row r="3297" spans="28:28" x14ac:dyDescent="0.3">
      <c r="AB3297" s="21" t="s">
        <v>4695</v>
      </c>
    </row>
    <row r="3298" spans="28:28" x14ac:dyDescent="0.3">
      <c r="AB3298" s="21" t="s">
        <v>4696</v>
      </c>
    </row>
    <row r="3299" spans="28:28" x14ac:dyDescent="0.3">
      <c r="AB3299" s="21" t="s">
        <v>4697</v>
      </c>
    </row>
    <row r="3300" spans="28:28" x14ac:dyDescent="0.3">
      <c r="AB3300" s="21" t="s">
        <v>4698</v>
      </c>
    </row>
    <row r="3301" spans="28:28" x14ac:dyDescent="0.3">
      <c r="AB3301" s="21" t="s">
        <v>4699</v>
      </c>
    </row>
    <row r="3302" spans="28:28" x14ac:dyDescent="0.3">
      <c r="AB3302" s="21" t="s">
        <v>4700</v>
      </c>
    </row>
    <row r="3303" spans="28:28" x14ac:dyDescent="0.3">
      <c r="AB3303" s="21" t="s">
        <v>4701</v>
      </c>
    </row>
    <row r="3304" spans="28:28" x14ac:dyDescent="0.3">
      <c r="AB3304" s="21" t="s">
        <v>4702</v>
      </c>
    </row>
    <row r="3305" spans="28:28" x14ac:dyDescent="0.3">
      <c r="AB3305" s="21" t="s">
        <v>4703</v>
      </c>
    </row>
    <row r="3306" spans="28:28" x14ac:dyDescent="0.3">
      <c r="AB3306" s="21" t="s">
        <v>4704</v>
      </c>
    </row>
    <row r="3307" spans="28:28" x14ac:dyDescent="0.3">
      <c r="AB3307" s="21" t="s">
        <v>4705</v>
      </c>
    </row>
    <row r="3308" spans="28:28" x14ac:dyDescent="0.3">
      <c r="AB3308" s="21" t="s">
        <v>4706</v>
      </c>
    </row>
    <row r="3309" spans="28:28" x14ac:dyDescent="0.3">
      <c r="AB3309" s="21" t="s">
        <v>4707</v>
      </c>
    </row>
    <row r="3310" spans="28:28" x14ac:dyDescent="0.3">
      <c r="AB3310" s="21" t="s">
        <v>4708</v>
      </c>
    </row>
    <row r="3311" spans="28:28" x14ac:dyDescent="0.3">
      <c r="AB3311" s="21" t="s">
        <v>4709</v>
      </c>
    </row>
    <row r="3312" spans="28:28" x14ac:dyDescent="0.3">
      <c r="AB3312" s="21" t="s">
        <v>4710</v>
      </c>
    </row>
    <row r="3313" spans="28:28" x14ac:dyDescent="0.3">
      <c r="AB3313" s="21" t="s">
        <v>4711</v>
      </c>
    </row>
    <row r="3314" spans="28:28" x14ac:dyDescent="0.3">
      <c r="AB3314" s="21" t="s">
        <v>4712</v>
      </c>
    </row>
    <row r="3315" spans="28:28" x14ac:dyDescent="0.3">
      <c r="AB3315" s="21" t="s">
        <v>4713</v>
      </c>
    </row>
    <row r="3316" spans="28:28" x14ac:dyDescent="0.3">
      <c r="AB3316" s="21" t="s">
        <v>4714</v>
      </c>
    </row>
    <row r="3317" spans="28:28" x14ac:dyDescent="0.3">
      <c r="AB3317" s="21" t="s">
        <v>4715</v>
      </c>
    </row>
    <row r="3318" spans="28:28" x14ac:dyDescent="0.3">
      <c r="AB3318" s="21" t="s">
        <v>4716</v>
      </c>
    </row>
    <row r="3319" spans="28:28" x14ac:dyDescent="0.3">
      <c r="AB3319" s="21" t="s">
        <v>4717</v>
      </c>
    </row>
    <row r="3320" spans="28:28" x14ac:dyDescent="0.3">
      <c r="AB3320" s="21" t="s">
        <v>4718</v>
      </c>
    </row>
    <row r="3321" spans="28:28" x14ac:dyDescent="0.3">
      <c r="AB3321" s="21" t="s">
        <v>4719</v>
      </c>
    </row>
    <row r="3322" spans="28:28" x14ac:dyDescent="0.3">
      <c r="AB3322" s="21" t="s">
        <v>4720</v>
      </c>
    </row>
    <row r="3323" spans="28:28" x14ac:dyDescent="0.3">
      <c r="AB3323" s="21" t="s">
        <v>4721</v>
      </c>
    </row>
    <row r="3324" spans="28:28" x14ac:dyDescent="0.3">
      <c r="AB3324" s="21" t="s">
        <v>4722</v>
      </c>
    </row>
    <row r="3325" spans="28:28" x14ac:dyDescent="0.3">
      <c r="AB3325" s="21" t="s">
        <v>4723</v>
      </c>
    </row>
    <row r="3326" spans="28:28" x14ac:dyDescent="0.3">
      <c r="AB3326" s="21" t="s">
        <v>4724</v>
      </c>
    </row>
    <row r="3327" spans="28:28" x14ac:dyDescent="0.3">
      <c r="AB3327" s="21" t="s">
        <v>4725</v>
      </c>
    </row>
    <row r="3328" spans="28:28" x14ac:dyDescent="0.3">
      <c r="AB3328" s="21" t="s">
        <v>4726</v>
      </c>
    </row>
    <row r="3329" spans="28:28" x14ac:dyDescent="0.3">
      <c r="AB3329" s="21" t="s">
        <v>4727</v>
      </c>
    </row>
    <row r="3330" spans="28:28" x14ac:dyDescent="0.3">
      <c r="AB3330" s="21" t="s">
        <v>4728</v>
      </c>
    </row>
    <row r="3331" spans="28:28" x14ac:dyDescent="0.3">
      <c r="AB3331" s="21" t="s">
        <v>4729</v>
      </c>
    </row>
    <row r="3332" spans="28:28" x14ac:dyDescent="0.3">
      <c r="AB3332" s="21" t="s">
        <v>4730</v>
      </c>
    </row>
    <row r="3333" spans="28:28" x14ac:dyDescent="0.3">
      <c r="AB3333" s="21" t="s">
        <v>4731</v>
      </c>
    </row>
    <row r="3334" spans="28:28" x14ac:dyDescent="0.3">
      <c r="AB3334" s="21" t="s">
        <v>4732</v>
      </c>
    </row>
    <row r="3335" spans="28:28" x14ac:dyDescent="0.3">
      <c r="AB3335" s="21" t="s">
        <v>4733</v>
      </c>
    </row>
    <row r="3336" spans="28:28" x14ac:dyDescent="0.3">
      <c r="AB3336" s="21" t="s">
        <v>4734</v>
      </c>
    </row>
    <row r="3337" spans="28:28" x14ac:dyDescent="0.3">
      <c r="AB3337" s="21" t="s">
        <v>4735</v>
      </c>
    </row>
    <row r="3338" spans="28:28" x14ac:dyDescent="0.3">
      <c r="AB3338" s="21" t="s">
        <v>4736</v>
      </c>
    </row>
    <row r="3339" spans="28:28" x14ac:dyDescent="0.3">
      <c r="AB3339" s="21" t="s">
        <v>4737</v>
      </c>
    </row>
    <row r="3340" spans="28:28" x14ac:dyDescent="0.3">
      <c r="AB3340" s="21" t="s">
        <v>4738</v>
      </c>
    </row>
    <row r="3341" spans="28:28" x14ac:dyDescent="0.3">
      <c r="AB3341" s="21" t="s">
        <v>4739</v>
      </c>
    </row>
    <row r="3342" spans="28:28" x14ac:dyDescent="0.3">
      <c r="AB3342" s="21" t="s">
        <v>4740</v>
      </c>
    </row>
    <row r="3343" spans="28:28" x14ac:dyDescent="0.3">
      <c r="AB3343" s="21" t="s">
        <v>4741</v>
      </c>
    </row>
    <row r="3344" spans="28:28" x14ac:dyDescent="0.3">
      <c r="AB3344" s="21" t="s">
        <v>4742</v>
      </c>
    </row>
    <row r="3345" spans="28:28" x14ac:dyDescent="0.3">
      <c r="AB3345" s="21" t="s">
        <v>4743</v>
      </c>
    </row>
    <row r="3346" spans="28:28" x14ac:dyDescent="0.3">
      <c r="AB3346" s="21" t="s">
        <v>4744</v>
      </c>
    </row>
    <row r="3347" spans="28:28" x14ac:dyDescent="0.3">
      <c r="AB3347" s="21" t="s">
        <v>4745</v>
      </c>
    </row>
    <row r="3348" spans="28:28" x14ac:dyDescent="0.3">
      <c r="AB3348" s="21" t="s">
        <v>4746</v>
      </c>
    </row>
    <row r="3349" spans="28:28" x14ac:dyDescent="0.3">
      <c r="AB3349" s="21" t="s">
        <v>4747</v>
      </c>
    </row>
    <row r="3350" spans="28:28" x14ac:dyDescent="0.3">
      <c r="AB3350" s="21" t="s">
        <v>4748</v>
      </c>
    </row>
    <row r="3351" spans="28:28" x14ac:dyDescent="0.3">
      <c r="AB3351" s="21" t="s">
        <v>4749</v>
      </c>
    </row>
    <row r="3352" spans="28:28" x14ac:dyDescent="0.3">
      <c r="AB3352" s="21" t="s">
        <v>4750</v>
      </c>
    </row>
    <row r="3353" spans="28:28" x14ac:dyDescent="0.3">
      <c r="AB3353" s="21" t="s">
        <v>4751</v>
      </c>
    </row>
    <row r="3354" spans="28:28" x14ac:dyDescent="0.3">
      <c r="AB3354" s="21" t="s">
        <v>4752</v>
      </c>
    </row>
    <row r="3355" spans="28:28" x14ac:dyDescent="0.3">
      <c r="AB3355" s="21" t="s">
        <v>4753</v>
      </c>
    </row>
    <row r="3356" spans="28:28" x14ac:dyDescent="0.3">
      <c r="AB3356" s="21" t="s">
        <v>4754</v>
      </c>
    </row>
    <row r="3357" spans="28:28" x14ac:dyDescent="0.3">
      <c r="AB3357" s="21" t="s">
        <v>4755</v>
      </c>
    </row>
    <row r="3358" spans="28:28" x14ac:dyDescent="0.3">
      <c r="AB3358" s="21" t="s">
        <v>4756</v>
      </c>
    </row>
    <row r="3359" spans="28:28" x14ac:dyDescent="0.3">
      <c r="AB3359" s="21" t="s">
        <v>4757</v>
      </c>
    </row>
    <row r="3360" spans="28:28" x14ac:dyDescent="0.3">
      <c r="AB3360" s="21" t="s">
        <v>4758</v>
      </c>
    </row>
    <row r="3361" spans="28:28" x14ac:dyDescent="0.3">
      <c r="AB3361" s="21" t="s">
        <v>4759</v>
      </c>
    </row>
    <row r="3362" spans="28:28" x14ac:dyDescent="0.3">
      <c r="AB3362" s="21" t="s">
        <v>4760</v>
      </c>
    </row>
    <row r="3363" spans="28:28" x14ac:dyDescent="0.3">
      <c r="AB3363" s="21" t="s">
        <v>4761</v>
      </c>
    </row>
    <row r="3364" spans="28:28" x14ac:dyDescent="0.3">
      <c r="AB3364" s="21" t="s">
        <v>4762</v>
      </c>
    </row>
    <row r="3365" spans="28:28" x14ac:dyDescent="0.3">
      <c r="AB3365" s="21" t="s">
        <v>4763</v>
      </c>
    </row>
    <row r="3366" spans="28:28" x14ac:dyDescent="0.3">
      <c r="AB3366" s="21" t="s">
        <v>4764</v>
      </c>
    </row>
    <row r="3367" spans="28:28" x14ac:dyDescent="0.3">
      <c r="AB3367" s="21" t="s">
        <v>4765</v>
      </c>
    </row>
    <row r="3368" spans="28:28" x14ac:dyDescent="0.3">
      <c r="AB3368" s="21" t="s">
        <v>4766</v>
      </c>
    </row>
    <row r="3369" spans="28:28" x14ac:dyDescent="0.3">
      <c r="AB3369" s="21" t="s">
        <v>4767</v>
      </c>
    </row>
    <row r="3370" spans="28:28" x14ac:dyDescent="0.3">
      <c r="AB3370" s="21" t="s">
        <v>4768</v>
      </c>
    </row>
    <row r="3371" spans="28:28" x14ac:dyDescent="0.3">
      <c r="AB3371" s="21" t="s">
        <v>4769</v>
      </c>
    </row>
    <row r="3372" spans="28:28" x14ac:dyDescent="0.3">
      <c r="AB3372" s="21" t="s">
        <v>4770</v>
      </c>
    </row>
    <row r="3373" spans="28:28" x14ac:dyDescent="0.3">
      <c r="AB3373" s="21" t="s">
        <v>4771</v>
      </c>
    </row>
    <row r="3374" spans="28:28" x14ac:dyDescent="0.3">
      <c r="AB3374" s="21" t="s">
        <v>4772</v>
      </c>
    </row>
    <row r="3375" spans="28:28" x14ac:dyDescent="0.3">
      <c r="AB3375" s="21" t="s">
        <v>4773</v>
      </c>
    </row>
    <row r="3376" spans="28:28" x14ac:dyDescent="0.3">
      <c r="AB3376" s="21" t="s">
        <v>4774</v>
      </c>
    </row>
    <row r="3377" spans="28:28" x14ac:dyDescent="0.3">
      <c r="AB3377" s="21" t="s">
        <v>4775</v>
      </c>
    </row>
    <row r="3378" spans="28:28" x14ac:dyDescent="0.3">
      <c r="AB3378" s="21" t="s">
        <v>4776</v>
      </c>
    </row>
    <row r="3379" spans="28:28" x14ac:dyDescent="0.3">
      <c r="AB3379" s="21" t="s">
        <v>4777</v>
      </c>
    </row>
    <row r="3380" spans="28:28" x14ac:dyDescent="0.3">
      <c r="AB3380" s="21" t="s">
        <v>4778</v>
      </c>
    </row>
    <row r="3381" spans="28:28" x14ac:dyDescent="0.3">
      <c r="AB3381" s="21" t="s">
        <v>4779</v>
      </c>
    </row>
    <row r="3382" spans="28:28" x14ac:dyDescent="0.3">
      <c r="AB3382" s="21" t="s">
        <v>4780</v>
      </c>
    </row>
    <row r="3383" spans="28:28" x14ac:dyDescent="0.3">
      <c r="AB3383" s="21" t="s">
        <v>4781</v>
      </c>
    </row>
    <row r="3384" spans="28:28" x14ac:dyDescent="0.3">
      <c r="AB3384" s="21" t="s">
        <v>4782</v>
      </c>
    </row>
    <row r="3385" spans="28:28" x14ac:dyDescent="0.3">
      <c r="AB3385" s="21" t="s">
        <v>4783</v>
      </c>
    </row>
    <row r="3386" spans="28:28" x14ac:dyDescent="0.3">
      <c r="AB3386" s="21" t="s">
        <v>4784</v>
      </c>
    </row>
    <row r="3387" spans="28:28" x14ac:dyDescent="0.3">
      <c r="AB3387" s="21" t="s">
        <v>4785</v>
      </c>
    </row>
    <row r="3388" spans="28:28" x14ac:dyDescent="0.3">
      <c r="AB3388" s="21" t="s">
        <v>4786</v>
      </c>
    </row>
    <row r="3389" spans="28:28" x14ac:dyDescent="0.3">
      <c r="AB3389" s="21" t="s">
        <v>4787</v>
      </c>
    </row>
    <row r="3390" spans="28:28" x14ac:dyDescent="0.3">
      <c r="AB3390" s="21" t="s">
        <v>4788</v>
      </c>
    </row>
    <row r="3391" spans="28:28" x14ac:dyDescent="0.3">
      <c r="AB3391" s="21" t="s">
        <v>4789</v>
      </c>
    </row>
    <row r="3392" spans="28:28" x14ac:dyDescent="0.3">
      <c r="AB3392" s="21" t="s">
        <v>4790</v>
      </c>
    </row>
    <row r="3393" spans="28:28" x14ac:dyDescent="0.3">
      <c r="AB3393" s="21" t="s">
        <v>4791</v>
      </c>
    </row>
    <row r="3394" spans="28:28" x14ac:dyDescent="0.3">
      <c r="AB3394" s="21" t="s">
        <v>4792</v>
      </c>
    </row>
    <row r="3395" spans="28:28" x14ac:dyDescent="0.3">
      <c r="AB3395" s="21" t="s">
        <v>4793</v>
      </c>
    </row>
    <row r="3396" spans="28:28" x14ac:dyDescent="0.3">
      <c r="AB3396" s="21" t="s">
        <v>4794</v>
      </c>
    </row>
    <row r="3397" spans="28:28" x14ac:dyDescent="0.3">
      <c r="AB3397" s="21" t="s">
        <v>4795</v>
      </c>
    </row>
    <row r="3398" spans="28:28" x14ac:dyDescent="0.3">
      <c r="AB3398" s="21" t="s">
        <v>4796</v>
      </c>
    </row>
    <row r="3399" spans="28:28" x14ac:dyDescent="0.3">
      <c r="AB3399" s="21" t="s">
        <v>4797</v>
      </c>
    </row>
    <row r="3400" spans="28:28" x14ac:dyDescent="0.3">
      <c r="AB3400" s="21" t="s">
        <v>4798</v>
      </c>
    </row>
    <row r="3401" spans="28:28" x14ac:dyDescent="0.3">
      <c r="AB3401" s="21" t="s">
        <v>4799</v>
      </c>
    </row>
    <row r="3402" spans="28:28" x14ac:dyDescent="0.3">
      <c r="AB3402" s="21" t="s">
        <v>4800</v>
      </c>
    </row>
    <row r="3403" spans="28:28" x14ac:dyDescent="0.3">
      <c r="AB3403" s="21" t="s">
        <v>4801</v>
      </c>
    </row>
    <row r="3404" spans="28:28" x14ac:dyDescent="0.3">
      <c r="AB3404" s="21" t="s">
        <v>4802</v>
      </c>
    </row>
    <row r="3405" spans="28:28" x14ac:dyDescent="0.3">
      <c r="AB3405" s="21" t="s">
        <v>4803</v>
      </c>
    </row>
    <row r="3406" spans="28:28" x14ac:dyDescent="0.3">
      <c r="AB3406" s="21" t="s">
        <v>4804</v>
      </c>
    </row>
    <row r="3407" spans="28:28" x14ac:dyDescent="0.3">
      <c r="AB3407" s="21" t="s">
        <v>4805</v>
      </c>
    </row>
    <row r="3408" spans="28:28" x14ac:dyDescent="0.3">
      <c r="AB3408" s="21" t="s">
        <v>4806</v>
      </c>
    </row>
    <row r="3409" spans="28:28" x14ac:dyDescent="0.3">
      <c r="AB3409" s="21" t="s">
        <v>4807</v>
      </c>
    </row>
    <row r="3410" spans="28:28" x14ac:dyDescent="0.3">
      <c r="AB3410" s="21" t="s">
        <v>4808</v>
      </c>
    </row>
    <row r="3411" spans="28:28" x14ac:dyDescent="0.3">
      <c r="AB3411" s="21" t="s">
        <v>4809</v>
      </c>
    </row>
    <row r="3412" spans="28:28" x14ac:dyDescent="0.3">
      <c r="AB3412" s="21" t="s">
        <v>4810</v>
      </c>
    </row>
    <row r="3413" spans="28:28" x14ac:dyDescent="0.3">
      <c r="AB3413" s="21" t="s">
        <v>4811</v>
      </c>
    </row>
    <row r="3414" spans="28:28" x14ac:dyDescent="0.3">
      <c r="AB3414" s="21" t="s">
        <v>4812</v>
      </c>
    </row>
    <row r="3415" spans="28:28" x14ac:dyDescent="0.3">
      <c r="AB3415" s="21" t="s">
        <v>4813</v>
      </c>
    </row>
    <row r="3416" spans="28:28" x14ac:dyDescent="0.3">
      <c r="AB3416" s="21" t="s">
        <v>4814</v>
      </c>
    </row>
    <row r="3417" spans="28:28" x14ac:dyDescent="0.3">
      <c r="AB3417" s="21" t="s">
        <v>4815</v>
      </c>
    </row>
    <row r="3418" spans="28:28" x14ac:dyDescent="0.3">
      <c r="AB3418" s="21" t="s">
        <v>4816</v>
      </c>
    </row>
    <row r="3419" spans="28:28" x14ac:dyDescent="0.3">
      <c r="AB3419" s="21" t="s">
        <v>4817</v>
      </c>
    </row>
    <row r="3420" spans="28:28" x14ac:dyDescent="0.3">
      <c r="AB3420" s="21" t="s">
        <v>4818</v>
      </c>
    </row>
    <row r="3421" spans="28:28" x14ac:dyDescent="0.3">
      <c r="AB3421" s="21" t="s">
        <v>4819</v>
      </c>
    </row>
    <row r="3422" spans="28:28" x14ac:dyDescent="0.3">
      <c r="AB3422" s="21" t="s">
        <v>4820</v>
      </c>
    </row>
    <row r="3423" spans="28:28" x14ac:dyDescent="0.3">
      <c r="AB3423" s="21" t="s">
        <v>4821</v>
      </c>
    </row>
    <row r="3424" spans="28:28" x14ac:dyDescent="0.3">
      <c r="AB3424" s="21" t="s">
        <v>4822</v>
      </c>
    </row>
    <row r="3425" spans="28:28" x14ac:dyDescent="0.3">
      <c r="AB3425" s="21" t="s">
        <v>4823</v>
      </c>
    </row>
    <row r="3426" spans="28:28" x14ac:dyDescent="0.3">
      <c r="AB3426" s="21" t="s">
        <v>4824</v>
      </c>
    </row>
    <row r="3427" spans="28:28" x14ac:dyDescent="0.3">
      <c r="AB3427" s="21" t="s">
        <v>4825</v>
      </c>
    </row>
    <row r="3428" spans="28:28" x14ac:dyDescent="0.3">
      <c r="AB3428" s="21" t="s">
        <v>4826</v>
      </c>
    </row>
    <row r="3429" spans="28:28" x14ac:dyDescent="0.3">
      <c r="AB3429" s="21" t="s">
        <v>4827</v>
      </c>
    </row>
    <row r="3430" spans="28:28" x14ac:dyDescent="0.3">
      <c r="AB3430" s="21" t="s">
        <v>4828</v>
      </c>
    </row>
    <row r="3431" spans="28:28" x14ac:dyDescent="0.3">
      <c r="AB3431" s="21" t="s">
        <v>4829</v>
      </c>
    </row>
    <row r="3432" spans="28:28" x14ac:dyDescent="0.3">
      <c r="AB3432" s="21" t="s">
        <v>4830</v>
      </c>
    </row>
    <row r="3433" spans="28:28" x14ac:dyDescent="0.3">
      <c r="AB3433" s="21" t="s">
        <v>4831</v>
      </c>
    </row>
    <row r="3434" spans="28:28" x14ac:dyDescent="0.3">
      <c r="AB3434" s="21" t="s">
        <v>4832</v>
      </c>
    </row>
    <row r="3435" spans="28:28" x14ac:dyDescent="0.3">
      <c r="AB3435" s="21" t="s">
        <v>4833</v>
      </c>
    </row>
    <row r="3436" spans="28:28" x14ac:dyDescent="0.3">
      <c r="AB3436" s="21" t="s">
        <v>4834</v>
      </c>
    </row>
    <row r="3437" spans="28:28" x14ac:dyDescent="0.3">
      <c r="AB3437" s="21" t="s">
        <v>4835</v>
      </c>
    </row>
    <row r="3438" spans="28:28" x14ac:dyDescent="0.3">
      <c r="AB3438" s="21" t="s">
        <v>4836</v>
      </c>
    </row>
    <row r="3439" spans="28:28" x14ac:dyDescent="0.3">
      <c r="AB3439" s="21" t="s">
        <v>4837</v>
      </c>
    </row>
    <row r="3440" spans="28:28" x14ac:dyDescent="0.3">
      <c r="AB3440" s="21" t="s">
        <v>4838</v>
      </c>
    </row>
    <row r="3441" spans="28:28" x14ac:dyDescent="0.3">
      <c r="AB3441" s="21" t="s">
        <v>4839</v>
      </c>
    </row>
    <row r="3442" spans="28:28" x14ac:dyDescent="0.3">
      <c r="AB3442" s="21" t="s">
        <v>4840</v>
      </c>
    </row>
    <row r="3443" spans="28:28" x14ac:dyDescent="0.3">
      <c r="AB3443" s="21" t="s">
        <v>4841</v>
      </c>
    </row>
    <row r="3444" spans="28:28" x14ac:dyDescent="0.3">
      <c r="AB3444" s="21" t="s">
        <v>4842</v>
      </c>
    </row>
    <row r="3445" spans="28:28" x14ac:dyDescent="0.3">
      <c r="AB3445" s="21" t="s">
        <v>4843</v>
      </c>
    </row>
    <row r="3446" spans="28:28" x14ac:dyDescent="0.3">
      <c r="AB3446" s="21" t="s">
        <v>4844</v>
      </c>
    </row>
    <row r="3447" spans="28:28" x14ac:dyDescent="0.3">
      <c r="AB3447" s="21" t="s">
        <v>4845</v>
      </c>
    </row>
    <row r="3448" spans="28:28" x14ac:dyDescent="0.3">
      <c r="AB3448" s="21" t="s">
        <v>4846</v>
      </c>
    </row>
    <row r="3449" spans="28:28" x14ac:dyDescent="0.3">
      <c r="AB3449" s="21" t="s">
        <v>4847</v>
      </c>
    </row>
    <row r="3450" spans="28:28" x14ac:dyDescent="0.3">
      <c r="AB3450" s="21" t="s">
        <v>4848</v>
      </c>
    </row>
    <row r="3451" spans="28:28" x14ac:dyDescent="0.3">
      <c r="AB3451" s="21" t="s">
        <v>4849</v>
      </c>
    </row>
    <row r="3452" spans="28:28" x14ac:dyDescent="0.3">
      <c r="AB3452" s="21" t="s">
        <v>4850</v>
      </c>
    </row>
    <row r="3453" spans="28:28" x14ac:dyDescent="0.3">
      <c r="AB3453" s="21" t="s">
        <v>4851</v>
      </c>
    </row>
    <row r="3454" spans="28:28" x14ac:dyDescent="0.3">
      <c r="AB3454" s="21" t="s">
        <v>4852</v>
      </c>
    </row>
    <row r="3455" spans="28:28" x14ac:dyDescent="0.3">
      <c r="AB3455" s="21" t="s">
        <v>4853</v>
      </c>
    </row>
    <row r="3456" spans="28:28" x14ac:dyDescent="0.3">
      <c r="AB3456" s="21" t="s">
        <v>4854</v>
      </c>
    </row>
    <row r="3457" spans="28:28" x14ac:dyDescent="0.3">
      <c r="AB3457" s="21" t="s">
        <v>4855</v>
      </c>
    </row>
    <row r="3458" spans="28:28" x14ac:dyDescent="0.3">
      <c r="AB3458" s="21" t="s">
        <v>4856</v>
      </c>
    </row>
    <row r="3459" spans="28:28" x14ac:dyDescent="0.3">
      <c r="AB3459" s="21" t="s">
        <v>4857</v>
      </c>
    </row>
    <row r="3460" spans="28:28" x14ac:dyDescent="0.3">
      <c r="AB3460" s="21" t="s">
        <v>4858</v>
      </c>
    </row>
    <row r="3461" spans="28:28" x14ac:dyDescent="0.3">
      <c r="AB3461" s="21" t="s">
        <v>4859</v>
      </c>
    </row>
    <row r="3462" spans="28:28" x14ac:dyDescent="0.3">
      <c r="AB3462" s="21" t="s">
        <v>4860</v>
      </c>
    </row>
    <row r="3463" spans="28:28" x14ac:dyDescent="0.3">
      <c r="AB3463" s="21" t="s">
        <v>4861</v>
      </c>
    </row>
    <row r="3464" spans="28:28" x14ac:dyDescent="0.3">
      <c r="AB3464" s="21" t="s">
        <v>4862</v>
      </c>
    </row>
    <row r="3465" spans="28:28" x14ac:dyDescent="0.3">
      <c r="AB3465" s="21" t="s">
        <v>4863</v>
      </c>
    </row>
    <row r="3466" spans="28:28" x14ac:dyDescent="0.3">
      <c r="AB3466" s="21" t="s">
        <v>4864</v>
      </c>
    </row>
    <row r="3467" spans="28:28" x14ac:dyDescent="0.3">
      <c r="AB3467" s="21" t="s">
        <v>4865</v>
      </c>
    </row>
    <row r="3468" spans="28:28" x14ac:dyDescent="0.3">
      <c r="AB3468" s="21" t="s">
        <v>4866</v>
      </c>
    </row>
    <row r="3469" spans="28:28" x14ac:dyDescent="0.3">
      <c r="AB3469" s="21" t="s">
        <v>4867</v>
      </c>
    </row>
    <row r="3470" spans="28:28" x14ac:dyDescent="0.3">
      <c r="AB3470" s="21" t="s">
        <v>4868</v>
      </c>
    </row>
    <row r="3471" spans="28:28" x14ac:dyDescent="0.3">
      <c r="AB3471" s="21" t="s">
        <v>4869</v>
      </c>
    </row>
    <row r="3472" spans="28:28" x14ac:dyDescent="0.3">
      <c r="AB3472" s="21" t="s">
        <v>4870</v>
      </c>
    </row>
    <row r="3473" spans="28:28" x14ac:dyDescent="0.3">
      <c r="AB3473" s="21" t="s">
        <v>4871</v>
      </c>
    </row>
    <row r="3474" spans="28:28" x14ac:dyDescent="0.3">
      <c r="AB3474" s="21" t="s">
        <v>4872</v>
      </c>
    </row>
    <row r="3475" spans="28:28" x14ac:dyDescent="0.3">
      <c r="AB3475" s="21" t="s">
        <v>4873</v>
      </c>
    </row>
    <row r="3476" spans="28:28" x14ac:dyDescent="0.3">
      <c r="AB3476" s="21" t="s">
        <v>4874</v>
      </c>
    </row>
    <row r="3477" spans="28:28" x14ac:dyDescent="0.3">
      <c r="AB3477" s="21" t="s">
        <v>4875</v>
      </c>
    </row>
    <row r="3478" spans="28:28" x14ac:dyDescent="0.3">
      <c r="AB3478" s="21" t="s">
        <v>4876</v>
      </c>
    </row>
    <row r="3479" spans="28:28" x14ac:dyDescent="0.3">
      <c r="AB3479" s="21" t="s">
        <v>4877</v>
      </c>
    </row>
    <row r="3480" spans="28:28" x14ac:dyDescent="0.3">
      <c r="AB3480" s="21" t="s">
        <v>4878</v>
      </c>
    </row>
    <row r="3481" spans="28:28" x14ac:dyDescent="0.3">
      <c r="AB3481" s="21" t="s">
        <v>4879</v>
      </c>
    </row>
    <row r="3482" spans="28:28" x14ac:dyDescent="0.3">
      <c r="AB3482" s="21" t="s">
        <v>4880</v>
      </c>
    </row>
    <row r="3483" spans="28:28" x14ac:dyDescent="0.3">
      <c r="AB3483" s="21" t="s">
        <v>4881</v>
      </c>
    </row>
    <row r="3484" spans="28:28" x14ac:dyDescent="0.3">
      <c r="AB3484" s="21" t="s">
        <v>4882</v>
      </c>
    </row>
    <row r="3485" spans="28:28" x14ac:dyDescent="0.3">
      <c r="AB3485" s="21" t="s">
        <v>4883</v>
      </c>
    </row>
    <row r="3486" spans="28:28" x14ac:dyDescent="0.3">
      <c r="AB3486" s="21" t="s">
        <v>4884</v>
      </c>
    </row>
    <row r="3487" spans="28:28" x14ac:dyDescent="0.3">
      <c r="AB3487" s="21" t="s">
        <v>4885</v>
      </c>
    </row>
    <row r="3488" spans="28:28" x14ac:dyDescent="0.3">
      <c r="AB3488" s="21" t="s">
        <v>4886</v>
      </c>
    </row>
    <row r="3489" spans="28:28" x14ac:dyDescent="0.3">
      <c r="AB3489" s="21" t="s">
        <v>4887</v>
      </c>
    </row>
    <row r="3490" spans="28:28" x14ac:dyDescent="0.3">
      <c r="AB3490" s="21" t="s">
        <v>4888</v>
      </c>
    </row>
    <row r="3491" spans="28:28" x14ac:dyDescent="0.3">
      <c r="AB3491" s="21" t="s">
        <v>4889</v>
      </c>
    </row>
    <row r="3492" spans="28:28" x14ac:dyDescent="0.3">
      <c r="AB3492" s="21" t="s">
        <v>4890</v>
      </c>
    </row>
    <row r="3493" spans="28:28" x14ac:dyDescent="0.3">
      <c r="AB3493" s="21" t="s">
        <v>4891</v>
      </c>
    </row>
    <row r="3494" spans="28:28" x14ac:dyDescent="0.3">
      <c r="AB3494" s="21" t="s">
        <v>4892</v>
      </c>
    </row>
    <row r="3495" spans="28:28" x14ac:dyDescent="0.3">
      <c r="AB3495" s="21" t="s">
        <v>4893</v>
      </c>
    </row>
    <row r="3496" spans="28:28" x14ac:dyDescent="0.3">
      <c r="AB3496" s="21" t="s">
        <v>4894</v>
      </c>
    </row>
    <row r="3497" spans="28:28" x14ac:dyDescent="0.3">
      <c r="AB3497" s="21" t="s">
        <v>4895</v>
      </c>
    </row>
    <row r="3498" spans="28:28" x14ac:dyDescent="0.3">
      <c r="AB3498" s="21" t="s">
        <v>4896</v>
      </c>
    </row>
    <row r="3499" spans="28:28" x14ac:dyDescent="0.3">
      <c r="AB3499" s="21" t="s">
        <v>4897</v>
      </c>
    </row>
    <row r="3500" spans="28:28" x14ac:dyDescent="0.3">
      <c r="AB3500" s="21" t="s">
        <v>4898</v>
      </c>
    </row>
    <row r="3501" spans="28:28" x14ac:dyDescent="0.3">
      <c r="AB3501" s="21" t="s">
        <v>4899</v>
      </c>
    </row>
    <row r="3502" spans="28:28" x14ac:dyDescent="0.3">
      <c r="AB3502" s="21" t="s">
        <v>4900</v>
      </c>
    </row>
    <row r="3503" spans="28:28" x14ac:dyDescent="0.3">
      <c r="AB3503" s="21" t="s">
        <v>4901</v>
      </c>
    </row>
    <row r="3504" spans="28:28" x14ac:dyDescent="0.3">
      <c r="AB3504" s="21" t="s">
        <v>4902</v>
      </c>
    </row>
    <row r="3505" spans="28:28" x14ac:dyDescent="0.3">
      <c r="AB3505" s="21" t="s">
        <v>4903</v>
      </c>
    </row>
    <row r="3506" spans="28:28" x14ac:dyDescent="0.3">
      <c r="AB3506" s="21" t="s">
        <v>4904</v>
      </c>
    </row>
    <row r="3507" spans="28:28" x14ac:dyDescent="0.3">
      <c r="AB3507" s="21" t="s">
        <v>4905</v>
      </c>
    </row>
    <row r="3508" spans="28:28" x14ac:dyDescent="0.3">
      <c r="AB3508" s="21" t="s">
        <v>4906</v>
      </c>
    </row>
    <row r="3509" spans="28:28" x14ac:dyDescent="0.3">
      <c r="AB3509" s="21" t="s">
        <v>4907</v>
      </c>
    </row>
    <row r="3510" spans="28:28" x14ac:dyDescent="0.3">
      <c r="AB3510" s="21" t="s">
        <v>4908</v>
      </c>
    </row>
    <row r="3511" spans="28:28" x14ac:dyDescent="0.3">
      <c r="AB3511" s="21" t="s">
        <v>4909</v>
      </c>
    </row>
    <row r="3512" spans="28:28" x14ac:dyDescent="0.3">
      <c r="AB3512" s="21" t="s">
        <v>4910</v>
      </c>
    </row>
    <row r="3513" spans="28:28" x14ac:dyDescent="0.3">
      <c r="AB3513" s="21" t="s">
        <v>4911</v>
      </c>
    </row>
    <row r="3514" spans="28:28" x14ac:dyDescent="0.3">
      <c r="AB3514" s="21" t="s">
        <v>4912</v>
      </c>
    </row>
    <row r="3515" spans="28:28" x14ac:dyDescent="0.3">
      <c r="AB3515" s="21" t="s">
        <v>4913</v>
      </c>
    </row>
    <row r="3516" spans="28:28" x14ac:dyDescent="0.3">
      <c r="AB3516" s="21" t="s">
        <v>4914</v>
      </c>
    </row>
    <row r="3517" spans="28:28" x14ac:dyDescent="0.3">
      <c r="AB3517" s="21" t="s">
        <v>4915</v>
      </c>
    </row>
    <row r="3518" spans="28:28" x14ac:dyDescent="0.3">
      <c r="AB3518" s="21" t="s">
        <v>4916</v>
      </c>
    </row>
    <row r="3519" spans="28:28" x14ac:dyDescent="0.3">
      <c r="AB3519" s="21" t="s">
        <v>4917</v>
      </c>
    </row>
    <row r="3520" spans="28:28" x14ac:dyDescent="0.3">
      <c r="AB3520" s="21" t="s">
        <v>4918</v>
      </c>
    </row>
    <row r="3521" spans="28:28" x14ac:dyDescent="0.3">
      <c r="AB3521" s="21" t="s">
        <v>4919</v>
      </c>
    </row>
    <row r="3522" spans="28:28" x14ac:dyDescent="0.3">
      <c r="AB3522" s="21" t="s">
        <v>4920</v>
      </c>
    </row>
    <row r="3523" spans="28:28" x14ac:dyDescent="0.3">
      <c r="AB3523" s="21" t="s">
        <v>4921</v>
      </c>
    </row>
    <row r="3524" spans="28:28" x14ac:dyDescent="0.3">
      <c r="AB3524" s="21" t="s">
        <v>4922</v>
      </c>
    </row>
    <row r="3525" spans="28:28" x14ac:dyDescent="0.3">
      <c r="AB3525" s="21" t="s">
        <v>4923</v>
      </c>
    </row>
    <row r="3526" spans="28:28" x14ac:dyDescent="0.3">
      <c r="AB3526" s="21" t="s">
        <v>4924</v>
      </c>
    </row>
    <row r="3527" spans="28:28" x14ac:dyDescent="0.3">
      <c r="AB3527" s="21" t="s">
        <v>4925</v>
      </c>
    </row>
    <row r="3528" spans="28:28" x14ac:dyDescent="0.3">
      <c r="AB3528" s="21" t="s">
        <v>4926</v>
      </c>
    </row>
    <row r="3529" spans="28:28" x14ac:dyDescent="0.3">
      <c r="AB3529" s="21" t="s">
        <v>4927</v>
      </c>
    </row>
    <row r="3530" spans="28:28" x14ac:dyDescent="0.3">
      <c r="AB3530" s="21" t="s">
        <v>4928</v>
      </c>
    </row>
    <row r="3531" spans="28:28" x14ac:dyDescent="0.3">
      <c r="AB3531" s="21" t="s">
        <v>4929</v>
      </c>
    </row>
    <row r="3532" spans="28:28" x14ac:dyDescent="0.3">
      <c r="AB3532" s="21" t="s">
        <v>4930</v>
      </c>
    </row>
    <row r="3533" spans="28:28" x14ac:dyDescent="0.3">
      <c r="AB3533" s="21" t="s">
        <v>4931</v>
      </c>
    </row>
    <row r="3534" spans="28:28" x14ac:dyDescent="0.3">
      <c r="AB3534" s="21" t="s">
        <v>4932</v>
      </c>
    </row>
    <row r="3535" spans="28:28" x14ac:dyDescent="0.3">
      <c r="AB3535" s="21" t="s">
        <v>4933</v>
      </c>
    </row>
    <row r="3536" spans="28:28" x14ac:dyDescent="0.3">
      <c r="AB3536" s="21" t="s">
        <v>4934</v>
      </c>
    </row>
    <row r="3537" spans="28:28" x14ac:dyDescent="0.3">
      <c r="AB3537" s="21" t="s">
        <v>4935</v>
      </c>
    </row>
    <row r="3538" spans="28:28" x14ac:dyDescent="0.3">
      <c r="AB3538" s="21" t="s">
        <v>4936</v>
      </c>
    </row>
    <row r="3539" spans="28:28" x14ac:dyDescent="0.3">
      <c r="AB3539" s="21" t="s">
        <v>4937</v>
      </c>
    </row>
    <row r="3540" spans="28:28" x14ac:dyDescent="0.3">
      <c r="AB3540" s="21" t="s">
        <v>4938</v>
      </c>
    </row>
    <row r="3541" spans="28:28" x14ac:dyDescent="0.3">
      <c r="AB3541" s="21" t="s">
        <v>4939</v>
      </c>
    </row>
    <row r="3542" spans="28:28" x14ac:dyDescent="0.3">
      <c r="AB3542" s="21" t="s">
        <v>4940</v>
      </c>
    </row>
    <row r="3543" spans="28:28" x14ac:dyDescent="0.3">
      <c r="AB3543" s="21" t="s">
        <v>4941</v>
      </c>
    </row>
    <row r="3544" spans="28:28" x14ac:dyDescent="0.3">
      <c r="AB3544" s="21" t="s">
        <v>4942</v>
      </c>
    </row>
    <row r="3545" spans="28:28" x14ac:dyDescent="0.3">
      <c r="AB3545" s="21" t="s">
        <v>4943</v>
      </c>
    </row>
    <row r="3546" spans="28:28" x14ac:dyDescent="0.3">
      <c r="AB3546" s="21" t="s">
        <v>4944</v>
      </c>
    </row>
    <row r="3547" spans="28:28" x14ac:dyDescent="0.3">
      <c r="AB3547" s="21" t="s">
        <v>4945</v>
      </c>
    </row>
    <row r="3548" spans="28:28" x14ac:dyDescent="0.3">
      <c r="AB3548" s="21" t="s">
        <v>4946</v>
      </c>
    </row>
    <row r="3549" spans="28:28" x14ac:dyDescent="0.3">
      <c r="AB3549" s="21" t="s">
        <v>4947</v>
      </c>
    </row>
    <row r="3550" spans="28:28" x14ac:dyDescent="0.3">
      <c r="AB3550" s="21" t="s">
        <v>4948</v>
      </c>
    </row>
    <row r="3551" spans="28:28" x14ac:dyDescent="0.3">
      <c r="AB3551" s="21" t="s">
        <v>4949</v>
      </c>
    </row>
    <row r="3552" spans="28:28" x14ac:dyDescent="0.3">
      <c r="AB3552" s="21" t="s">
        <v>4950</v>
      </c>
    </row>
    <row r="3553" spans="28:28" x14ac:dyDescent="0.3">
      <c r="AB3553" s="21" t="s">
        <v>4951</v>
      </c>
    </row>
    <row r="3554" spans="28:28" x14ac:dyDescent="0.3">
      <c r="AB3554" s="21" t="s">
        <v>4952</v>
      </c>
    </row>
    <row r="3555" spans="28:28" x14ac:dyDescent="0.3">
      <c r="AB3555" s="21" t="s">
        <v>4953</v>
      </c>
    </row>
    <row r="3556" spans="28:28" x14ac:dyDescent="0.3">
      <c r="AB3556" s="21" t="s">
        <v>4954</v>
      </c>
    </row>
    <row r="3557" spans="28:28" x14ac:dyDescent="0.3">
      <c r="AB3557" s="21" t="s">
        <v>4955</v>
      </c>
    </row>
    <row r="3558" spans="28:28" x14ac:dyDescent="0.3">
      <c r="AB3558" s="21" t="s">
        <v>4956</v>
      </c>
    </row>
    <row r="3559" spans="28:28" x14ac:dyDescent="0.3">
      <c r="AB3559" s="21" t="s">
        <v>4957</v>
      </c>
    </row>
    <row r="3560" spans="28:28" x14ac:dyDescent="0.3">
      <c r="AB3560" s="21" t="s">
        <v>4958</v>
      </c>
    </row>
    <row r="3561" spans="28:28" x14ac:dyDescent="0.3">
      <c r="AB3561" s="21" t="s">
        <v>4959</v>
      </c>
    </row>
    <row r="3562" spans="28:28" x14ac:dyDescent="0.3">
      <c r="AB3562" s="21" t="s">
        <v>4960</v>
      </c>
    </row>
    <row r="3563" spans="28:28" x14ac:dyDescent="0.3">
      <c r="AB3563" s="21" t="s">
        <v>4961</v>
      </c>
    </row>
    <row r="3564" spans="28:28" x14ac:dyDescent="0.3">
      <c r="AB3564" s="21" t="s">
        <v>4962</v>
      </c>
    </row>
    <row r="3565" spans="28:28" x14ac:dyDescent="0.3">
      <c r="AB3565" s="21" t="s">
        <v>4963</v>
      </c>
    </row>
    <row r="3566" spans="28:28" x14ac:dyDescent="0.3">
      <c r="AB3566" s="21" t="s">
        <v>4964</v>
      </c>
    </row>
    <row r="3567" spans="28:28" x14ac:dyDescent="0.3">
      <c r="AB3567" s="21" t="s">
        <v>4965</v>
      </c>
    </row>
    <row r="3568" spans="28:28" x14ac:dyDescent="0.3">
      <c r="AB3568" s="21" t="s">
        <v>4966</v>
      </c>
    </row>
    <row r="3569" spans="28:28" x14ac:dyDescent="0.3">
      <c r="AB3569" s="21" t="s">
        <v>4967</v>
      </c>
    </row>
    <row r="3570" spans="28:28" x14ac:dyDescent="0.3">
      <c r="AB3570" s="21" t="s">
        <v>4968</v>
      </c>
    </row>
    <row r="3571" spans="28:28" x14ac:dyDescent="0.3">
      <c r="AB3571" s="21" t="s">
        <v>4969</v>
      </c>
    </row>
    <row r="3572" spans="28:28" x14ac:dyDescent="0.3">
      <c r="AB3572" s="21" t="s">
        <v>4970</v>
      </c>
    </row>
    <row r="3573" spans="28:28" x14ac:dyDescent="0.3">
      <c r="AB3573" s="21" t="s">
        <v>4971</v>
      </c>
    </row>
    <row r="3574" spans="28:28" x14ac:dyDescent="0.3">
      <c r="AB3574" s="21" t="s">
        <v>4972</v>
      </c>
    </row>
    <row r="3575" spans="28:28" x14ac:dyDescent="0.3">
      <c r="AB3575" s="21" t="s">
        <v>4973</v>
      </c>
    </row>
    <row r="3576" spans="28:28" x14ac:dyDescent="0.3">
      <c r="AB3576" s="21" t="s">
        <v>4974</v>
      </c>
    </row>
    <row r="3577" spans="28:28" x14ac:dyDescent="0.3">
      <c r="AB3577" s="21" t="s">
        <v>4975</v>
      </c>
    </row>
    <row r="3578" spans="28:28" x14ac:dyDescent="0.3">
      <c r="AB3578" s="21" t="s">
        <v>4976</v>
      </c>
    </row>
    <row r="3579" spans="28:28" x14ac:dyDescent="0.3">
      <c r="AB3579" s="21" t="s">
        <v>4977</v>
      </c>
    </row>
    <row r="3580" spans="28:28" x14ac:dyDescent="0.3">
      <c r="AB3580" s="21" t="s">
        <v>4978</v>
      </c>
    </row>
    <row r="3581" spans="28:28" x14ac:dyDescent="0.3">
      <c r="AB3581" s="21" t="s">
        <v>4979</v>
      </c>
    </row>
    <row r="3582" spans="28:28" x14ac:dyDescent="0.3">
      <c r="AB3582" s="21" t="s">
        <v>4980</v>
      </c>
    </row>
    <row r="3583" spans="28:28" x14ac:dyDescent="0.3">
      <c r="AB3583" s="21" t="s">
        <v>4981</v>
      </c>
    </row>
    <row r="3584" spans="28:28" x14ac:dyDescent="0.3">
      <c r="AB3584" s="21" t="s">
        <v>4982</v>
      </c>
    </row>
    <row r="3585" spans="28:28" x14ac:dyDescent="0.3">
      <c r="AB3585" s="21" t="s">
        <v>4983</v>
      </c>
    </row>
    <row r="3586" spans="28:28" x14ac:dyDescent="0.3">
      <c r="AB3586" s="21" t="s">
        <v>4984</v>
      </c>
    </row>
    <row r="3587" spans="28:28" x14ac:dyDescent="0.3">
      <c r="AB3587" s="21" t="s">
        <v>4985</v>
      </c>
    </row>
    <row r="3588" spans="28:28" x14ac:dyDescent="0.3">
      <c r="AB3588" s="21" t="s">
        <v>4986</v>
      </c>
    </row>
    <row r="3589" spans="28:28" x14ac:dyDescent="0.3">
      <c r="AB3589" s="21" t="s">
        <v>4987</v>
      </c>
    </row>
    <row r="3590" spans="28:28" x14ac:dyDescent="0.3">
      <c r="AB3590" s="21" t="s">
        <v>4988</v>
      </c>
    </row>
    <row r="3591" spans="28:28" x14ac:dyDescent="0.3">
      <c r="AB3591" s="21" t="s">
        <v>4989</v>
      </c>
    </row>
    <row r="3592" spans="28:28" x14ac:dyDescent="0.3">
      <c r="AB3592" s="21" t="s">
        <v>4990</v>
      </c>
    </row>
    <row r="3593" spans="28:28" x14ac:dyDescent="0.3">
      <c r="AB3593" s="21" t="s">
        <v>4991</v>
      </c>
    </row>
    <row r="3594" spans="28:28" x14ac:dyDescent="0.3">
      <c r="AB3594" s="21" t="s">
        <v>4992</v>
      </c>
    </row>
    <row r="3595" spans="28:28" x14ac:dyDescent="0.3">
      <c r="AB3595" s="21" t="s">
        <v>4993</v>
      </c>
    </row>
    <row r="3596" spans="28:28" x14ac:dyDescent="0.3">
      <c r="AB3596" s="21" t="s">
        <v>4994</v>
      </c>
    </row>
    <row r="3597" spans="28:28" x14ac:dyDescent="0.3">
      <c r="AB3597" s="21" t="s">
        <v>4995</v>
      </c>
    </row>
    <row r="3598" spans="28:28" x14ac:dyDescent="0.3">
      <c r="AB3598" s="21" t="s">
        <v>4996</v>
      </c>
    </row>
    <row r="3599" spans="28:28" x14ac:dyDescent="0.3">
      <c r="AB3599" s="21" t="s">
        <v>4997</v>
      </c>
    </row>
    <row r="3600" spans="28:28" x14ac:dyDescent="0.3">
      <c r="AB3600" s="21" t="s">
        <v>4998</v>
      </c>
    </row>
    <row r="3601" spans="28:28" x14ac:dyDescent="0.3">
      <c r="AB3601" s="21" t="s">
        <v>4999</v>
      </c>
    </row>
    <row r="3602" spans="28:28" x14ac:dyDescent="0.3">
      <c r="AB3602" s="21" t="s">
        <v>5000</v>
      </c>
    </row>
    <row r="3603" spans="28:28" x14ac:dyDescent="0.3">
      <c r="AB3603" s="21" t="s">
        <v>5001</v>
      </c>
    </row>
    <row r="3604" spans="28:28" x14ac:dyDescent="0.3">
      <c r="AB3604" s="21" t="s">
        <v>5002</v>
      </c>
    </row>
    <row r="3605" spans="28:28" x14ac:dyDescent="0.3">
      <c r="AB3605" s="21" t="s">
        <v>5003</v>
      </c>
    </row>
    <row r="3606" spans="28:28" x14ac:dyDescent="0.3">
      <c r="AB3606" s="21" t="s">
        <v>5004</v>
      </c>
    </row>
    <row r="3607" spans="28:28" x14ac:dyDescent="0.3">
      <c r="AB3607" s="21" t="s">
        <v>5005</v>
      </c>
    </row>
    <row r="3608" spans="28:28" x14ac:dyDescent="0.3">
      <c r="AB3608" s="21" t="s">
        <v>5006</v>
      </c>
    </row>
    <row r="3609" spans="28:28" x14ac:dyDescent="0.3">
      <c r="AB3609" s="21" t="s">
        <v>5007</v>
      </c>
    </row>
    <row r="3610" spans="28:28" x14ac:dyDescent="0.3">
      <c r="AB3610" s="21" t="s">
        <v>5008</v>
      </c>
    </row>
    <row r="3611" spans="28:28" x14ac:dyDescent="0.3">
      <c r="AB3611" s="21" t="s">
        <v>5009</v>
      </c>
    </row>
    <row r="3612" spans="28:28" x14ac:dyDescent="0.3">
      <c r="AB3612" s="21" t="s">
        <v>5010</v>
      </c>
    </row>
    <row r="3613" spans="28:28" x14ac:dyDescent="0.3">
      <c r="AB3613" s="21" t="s">
        <v>5011</v>
      </c>
    </row>
    <row r="3614" spans="28:28" x14ac:dyDescent="0.3">
      <c r="AB3614" s="21" t="s">
        <v>5012</v>
      </c>
    </row>
    <row r="3615" spans="28:28" x14ac:dyDescent="0.3">
      <c r="AB3615" s="21" t="s">
        <v>5013</v>
      </c>
    </row>
    <row r="3616" spans="28:28" x14ac:dyDescent="0.3">
      <c r="AB3616" s="21" t="s">
        <v>5014</v>
      </c>
    </row>
    <row r="3617" spans="28:28" x14ac:dyDescent="0.3">
      <c r="AB3617" s="21" t="s">
        <v>5015</v>
      </c>
    </row>
    <row r="3618" spans="28:28" x14ac:dyDescent="0.3">
      <c r="AB3618" s="21" t="s">
        <v>5016</v>
      </c>
    </row>
    <row r="3619" spans="28:28" x14ac:dyDescent="0.3">
      <c r="AB3619" s="21" t="s">
        <v>5017</v>
      </c>
    </row>
    <row r="3620" spans="28:28" x14ac:dyDescent="0.3">
      <c r="AB3620" s="21" t="s">
        <v>5018</v>
      </c>
    </row>
    <row r="3621" spans="28:28" x14ac:dyDescent="0.3">
      <c r="AB3621" s="21" t="s">
        <v>5019</v>
      </c>
    </row>
    <row r="3622" spans="28:28" x14ac:dyDescent="0.3">
      <c r="AB3622" s="21" t="s">
        <v>5020</v>
      </c>
    </row>
    <row r="3623" spans="28:28" x14ac:dyDescent="0.3">
      <c r="AB3623" s="21" t="s">
        <v>5021</v>
      </c>
    </row>
    <row r="3624" spans="28:28" x14ac:dyDescent="0.3">
      <c r="AB3624" s="21" t="s">
        <v>5022</v>
      </c>
    </row>
    <row r="3625" spans="28:28" x14ac:dyDescent="0.3">
      <c r="AB3625" s="21" t="s">
        <v>5023</v>
      </c>
    </row>
    <row r="3626" spans="28:28" x14ac:dyDescent="0.3">
      <c r="AB3626" s="21" t="s">
        <v>5024</v>
      </c>
    </row>
    <row r="3627" spans="28:28" x14ac:dyDescent="0.3">
      <c r="AB3627" s="21" t="s">
        <v>5025</v>
      </c>
    </row>
    <row r="3628" spans="28:28" x14ac:dyDescent="0.3">
      <c r="AB3628" s="21" t="s">
        <v>5026</v>
      </c>
    </row>
    <row r="3629" spans="28:28" x14ac:dyDescent="0.3">
      <c r="AB3629" s="21" t="s">
        <v>5027</v>
      </c>
    </row>
    <row r="3630" spans="28:28" x14ac:dyDescent="0.3">
      <c r="AB3630" s="21" t="s">
        <v>5028</v>
      </c>
    </row>
    <row r="3631" spans="28:28" x14ac:dyDescent="0.3">
      <c r="AB3631" s="21" t="s">
        <v>5029</v>
      </c>
    </row>
    <row r="3632" spans="28:28" x14ac:dyDescent="0.3">
      <c r="AB3632" s="21" t="s">
        <v>5030</v>
      </c>
    </row>
    <row r="3633" spans="28:28" x14ac:dyDescent="0.3">
      <c r="AB3633" s="21" t="s">
        <v>5031</v>
      </c>
    </row>
    <row r="3634" spans="28:28" x14ac:dyDescent="0.3">
      <c r="AB3634" s="21" t="s">
        <v>5032</v>
      </c>
    </row>
    <row r="3635" spans="28:28" x14ac:dyDescent="0.3">
      <c r="AB3635" s="21" t="s">
        <v>5033</v>
      </c>
    </row>
    <row r="3636" spans="28:28" x14ac:dyDescent="0.3">
      <c r="AB3636" s="21" t="s">
        <v>5034</v>
      </c>
    </row>
    <row r="3637" spans="28:28" x14ac:dyDescent="0.3">
      <c r="AB3637" s="21" t="s">
        <v>5035</v>
      </c>
    </row>
    <row r="3638" spans="28:28" x14ac:dyDescent="0.3">
      <c r="AB3638" s="21" t="s">
        <v>5036</v>
      </c>
    </row>
    <row r="3639" spans="28:28" x14ac:dyDescent="0.3">
      <c r="AB3639" s="21" t="s">
        <v>5037</v>
      </c>
    </row>
    <row r="3640" spans="28:28" x14ac:dyDescent="0.3">
      <c r="AB3640" s="21" t="s">
        <v>5038</v>
      </c>
    </row>
    <row r="3641" spans="28:28" x14ac:dyDescent="0.3">
      <c r="AB3641" s="21" t="s">
        <v>5039</v>
      </c>
    </row>
    <row r="3642" spans="28:28" x14ac:dyDescent="0.3">
      <c r="AB3642" s="21" t="s">
        <v>5040</v>
      </c>
    </row>
    <row r="3643" spans="28:28" x14ac:dyDescent="0.3">
      <c r="AB3643" s="21" t="s">
        <v>5041</v>
      </c>
    </row>
    <row r="3644" spans="28:28" x14ac:dyDescent="0.3">
      <c r="AB3644" s="21" t="s">
        <v>5042</v>
      </c>
    </row>
    <row r="3645" spans="28:28" x14ac:dyDescent="0.3">
      <c r="AB3645" s="21" t="s">
        <v>5043</v>
      </c>
    </row>
    <row r="3646" spans="28:28" x14ac:dyDescent="0.3">
      <c r="AB3646" s="21" t="s">
        <v>5044</v>
      </c>
    </row>
    <row r="3647" spans="28:28" x14ac:dyDescent="0.3">
      <c r="AB3647" s="21" t="s">
        <v>5045</v>
      </c>
    </row>
    <row r="3648" spans="28:28" x14ac:dyDescent="0.3">
      <c r="AB3648" s="21" t="s">
        <v>5046</v>
      </c>
    </row>
    <row r="3649" spans="28:28" x14ac:dyDescent="0.3">
      <c r="AB3649" s="21" t="s">
        <v>5047</v>
      </c>
    </row>
    <row r="3650" spans="28:28" x14ac:dyDescent="0.3">
      <c r="AB3650" s="21" t="s">
        <v>5048</v>
      </c>
    </row>
    <row r="3651" spans="28:28" x14ac:dyDescent="0.3">
      <c r="AB3651" s="21" t="s">
        <v>5049</v>
      </c>
    </row>
    <row r="3652" spans="28:28" x14ac:dyDescent="0.3">
      <c r="AB3652" s="21" t="s">
        <v>5050</v>
      </c>
    </row>
    <row r="3653" spans="28:28" x14ac:dyDescent="0.3">
      <c r="AB3653" s="21" t="s">
        <v>5051</v>
      </c>
    </row>
    <row r="3654" spans="28:28" x14ac:dyDescent="0.3">
      <c r="AB3654" s="21" t="s">
        <v>5052</v>
      </c>
    </row>
    <row r="3655" spans="28:28" x14ac:dyDescent="0.3">
      <c r="AB3655" s="21" t="s">
        <v>5053</v>
      </c>
    </row>
    <row r="3656" spans="28:28" x14ac:dyDescent="0.3">
      <c r="AB3656" s="21" t="s">
        <v>5054</v>
      </c>
    </row>
    <row r="3657" spans="28:28" x14ac:dyDescent="0.3">
      <c r="AB3657" s="21" t="s">
        <v>5055</v>
      </c>
    </row>
    <row r="3658" spans="28:28" x14ac:dyDescent="0.3">
      <c r="AB3658" s="21" t="s">
        <v>5056</v>
      </c>
    </row>
    <row r="3659" spans="28:28" x14ac:dyDescent="0.3">
      <c r="AB3659" s="21" t="s">
        <v>5057</v>
      </c>
    </row>
    <row r="3660" spans="28:28" x14ac:dyDescent="0.3">
      <c r="AB3660" s="21" t="s">
        <v>5058</v>
      </c>
    </row>
    <row r="3661" spans="28:28" x14ac:dyDescent="0.3">
      <c r="AB3661" s="21" t="s">
        <v>5059</v>
      </c>
    </row>
    <row r="3662" spans="28:28" x14ac:dyDescent="0.3">
      <c r="AB3662" s="21" t="s">
        <v>5060</v>
      </c>
    </row>
    <row r="3663" spans="28:28" x14ac:dyDescent="0.3">
      <c r="AB3663" s="21" t="s">
        <v>5061</v>
      </c>
    </row>
    <row r="3664" spans="28:28" x14ac:dyDescent="0.3">
      <c r="AB3664" s="21" t="s">
        <v>5062</v>
      </c>
    </row>
    <row r="3665" spans="28:28" x14ac:dyDescent="0.3">
      <c r="AB3665" s="21" t="s">
        <v>5063</v>
      </c>
    </row>
    <row r="3666" spans="28:28" x14ac:dyDescent="0.3">
      <c r="AB3666" s="21" t="s">
        <v>5064</v>
      </c>
    </row>
    <row r="3667" spans="28:28" x14ac:dyDescent="0.3">
      <c r="AB3667" s="21" t="s">
        <v>5065</v>
      </c>
    </row>
    <row r="3668" spans="28:28" x14ac:dyDescent="0.3">
      <c r="AB3668" s="21" t="s">
        <v>5066</v>
      </c>
    </row>
    <row r="3669" spans="28:28" x14ac:dyDescent="0.3">
      <c r="AB3669" s="21" t="s">
        <v>5067</v>
      </c>
    </row>
    <row r="3670" spans="28:28" x14ac:dyDescent="0.3">
      <c r="AB3670" s="21" t="s">
        <v>5068</v>
      </c>
    </row>
    <row r="3671" spans="28:28" x14ac:dyDescent="0.3">
      <c r="AB3671" s="21" t="s">
        <v>5069</v>
      </c>
    </row>
    <row r="3672" spans="28:28" x14ac:dyDescent="0.3">
      <c r="AB3672" s="21" t="s">
        <v>5070</v>
      </c>
    </row>
    <row r="3673" spans="28:28" x14ac:dyDescent="0.3">
      <c r="AB3673" s="21" t="s">
        <v>5071</v>
      </c>
    </row>
    <row r="3674" spans="28:28" x14ac:dyDescent="0.3">
      <c r="AB3674" s="21" t="s">
        <v>5072</v>
      </c>
    </row>
    <row r="3675" spans="28:28" x14ac:dyDescent="0.3">
      <c r="AB3675" s="21" t="s">
        <v>5073</v>
      </c>
    </row>
    <row r="3676" spans="28:28" x14ac:dyDescent="0.3">
      <c r="AB3676" s="21" t="s">
        <v>5074</v>
      </c>
    </row>
    <row r="3677" spans="28:28" x14ac:dyDescent="0.3">
      <c r="AB3677" s="21" t="s">
        <v>5075</v>
      </c>
    </row>
    <row r="3678" spans="28:28" x14ac:dyDescent="0.3">
      <c r="AB3678" s="21" t="s">
        <v>5076</v>
      </c>
    </row>
    <row r="3679" spans="28:28" x14ac:dyDescent="0.3">
      <c r="AB3679" s="21" t="s">
        <v>5077</v>
      </c>
    </row>
    <row r="3680" spans="28:28" x14ac:dyDescent="0.3">
      <c r="AB3680" s="21" t="s">
        <v>5078</v>
      </c>
    </row>
    <row r="3681" spans="28:28" x14ac:dyDescent="0.3">
      <c r="AB3681" s="21" t="s">
        <v>5079</v>
      </c>
    </row>
    <row r="3682" spans="28:28" x14ac:dyDescent="0.3">
      <c r="AB3682" s="21" t="s">
        <v>5080</v>
      </c>
    </row>
    <row r="3683" spans="28:28" x14ac:dyDescent="0.3">
      <c r="AB3683" s="21" t="s">
        <v>5081</v>
      </c>
    </row>
    <row r="3684" spans="28:28" x14ac:dyDescent="0.3">
      <c r="AB3684" s="21" t="s">
        <v>5082</v>
      </c>
    </row>
    <row r="3685" spans="28:28" x14ac:dyDescent="0.3">
      <c r="AB3685" s="21" t="s">
        <v>5083</v>
      </c>
    </row>
    <row r="3686" spans="28:28" x14ac:dyDescent="0.3">
      <c r="AB3686" s="21" t="s">
        <v>5084</v>
      </c>
    </row>
    <row r="3687" spans="28:28" x14ac:dyDescent="0.3">
      <c r="AB3687" s="21" t="s">
        <v>5085</v>
      </c>
    </row>
    <row r="3688" spans="28:28" x14ac:dyDescent="0.3">
      <c r="AB3688" s="21" t="s">
        <v>5086</v>
      </c>
    </row>
    <row r="3689" spans="28:28" x14ac:dyDescent="0.3">
      <c r="AB3689" s="21" t="s">
        <v>5087</v>
      </c>
    </row>
    <row r="3690" spans="28:28" x14ac:dyDescent="0.3">
      <c r="AB3690" s="21" t="s">
        <v>5088</v>
      </c>
    </row>
    <row r="3691" spans="28:28" x14ac:dyDescent="0.3">
      <c r="AB3691" s="21" t="s">
        <v>5089</v>
      </c>
    </row>
    <row r="3692" spans="28:28" x14ac:dyDescent="0.3">
      <c r="AB3692" s="21" t="s">
        <v>5090</v>
      </c>
    </row>
    <row r="3693" spans="28:28" x14ac:dyDescent="0.3">
      <c r="AB3693" s="21" t="s">
        <v>5091</v>
      </c>
    </row>
    <row r="3694" spans="28:28" x14ac:dyDescent="0.3">
      <c r="AB3694" s="21" t="s">
        <v>5092</v>
      </c>
    </row>
    <row r="3695" spans="28:28" x14ac:dyDescent="0.3">
      <c r="AB3695" s="21" t="s">
        <v>5093</v>
      </c>
    </row>
    <row r="3696" spans="28:28" x14ac:dyDescent="0.3">
      <c r="AB3696" s="21" t="s">
        <v>5094</v>
      </c>
    </row>
    <row r="3697" spans="28:28" x14ac:dyDescent="0.3">
      <c r="AB3697" s="21" t="s">
        <v>5095</v>
      </c>
    </row>
    <row r="3698" spans="28:28" x14ac:dyDescent="0.3">
      <c r="AB3698" s="21" t="s">
        <v>5096</v>
      </c>
    </row>
    <row r="3699" spans="28:28" x14ac:dyDescent="0.3">
      <c r="AB3699" s="21" t="s">
        <v>5097</v>
      </c>
    </row>
    <row r="3700" spans="28:28" x14ac:dyDescent="0.3">
      <c r="AB3700" s="21" t="s">
        <v>5098</v>
      </c>
    </row>
    <row r="3701" spans="28:28" x14ac:dyDescent="0.3">
      <c r="AB3701" s="21" t="s">
        <v>5099</v>
      </c>
    </row>
    <row r="3702" spans="28:28" x14ac:dyDescent="0.3">
      <c r="AB3702" s="21" t="s">
        <v>5100</v>
      </c>
    </row>
    <row r="3703" spans="28:28" x14ac:dyDescent="0.3">
      <c r="AB3703" s="21" t="s">
        <v>5101</v>
      </c>
    </row>
    <row r="3704" spans="28:28" x14ac:dyDescent="0.3">
      <c r="AB3704" s="21" t="s">
        <v>5102</v>
      </c>
    </row>
    <row r="3705" spans="28:28" x14ac:dyDescent="0.3">
      <c r="AB3705" s="21" t="s">
        <v>5103</v>
      </c>
    </row>
    <row r="3706" spans="28:28" x14ac:dyDescent="0.3">
      <c r="AB3706" s="21" t="s">
        <v>5104</v>
      </c>
    </row>
    <row r="3707" spans="28:28" x14ac:dyDescent="0.3">
      <c r="AB3707" s="21" t="s">
        <v>5105</v>
      </c>
    </row>
    <row r="3708" spans="28:28" x14ac:dyDescent="0.3">
      <c r="AB3708" s="21" t="s">
        <v>5106</v>
      </c>
    </row>
    <row r="3709" spans="28:28" x14ac:dyDescent="0.3">
      <c r="AB3709" s="21" t="s">
        <v>5107</v>
      </c>
    </row>
    <row r="3710" spans="28:28" x14ac:dyDescent="0.3">
      <c r="AB3710" s="21" t="s">
        <v>5108</v>
      </c>
    </row>
    <row r="3711" spans="28:28" x14ac:dyDescent="0.3">
      <c r="AB3711" s="21" t="s">
        <v>5109</v>
      </c>
    </row>
    <row r="3712" spans="28:28" x14ac:dyDescent="0.3">
      <c r="AB3712" s="21" t="s">
        <v>5110</v>
      </c>
    </row>
    <row r="3713" spans="28:28" x14ac:dyDescent="0.3">
      <c r="AB3713" s="21" t="s">
        <v>5111</v>
      </c>
    </row>
    <row r="3714" spans="28:28" x14ac:dyDescent="0.3">
      <c r="AB3714" s="21" t="s">
        <v>5112</v>
      </c>
    </row>
    <row r="3715" spans="28:28" x14ac:dyDescent="0.3">
      <c r="AB3715" s="21" t="s">
        <v>5113</v>
      </c>
    </row>
    <row r="3716" spans="28:28" x14ac:dyDescent="0.3">
      <c r="AB3716" s="21" t="s">
        <v>5114</v>
      </c>
    </row>
    <row r="3717" spans="28:28" x14ac:dyDescent="0.3">
      <c r="AB3717" s="21" t="s">
        <v>5115</v>
      </c>
    </row>
    <row r="3718" spans="28:28" x14ac:dyDescent="0.3">
      <c r="AB3718" s="21" t="s">
        <v>5116</v>
      </c>
    </row>
    <row r="3719" spans="28:28" x14ac:dyDescent="0.3">
      <c r="AB3719" s="21" t="s">
        <v>5117</v>
      </c>
    </row>
    <row r="3720" spans="28:28" x14ac:dyDescent="0.3">
      <c r="AB3720" s="21" t="s">
        <v>5118</v>
      </c>
    </row>
    <row r="3721" spans="28:28" x14ac:dyDescent="0.3">
      <c r="AB3721" s="21" t="s">
        <v>5119</v>
      </c>
    </row>
    <row r="3722" spans="28:28" x14ac:dyDescent="0.3">
      <c r="AB3722" s="21" t="s">
        <v>5120</v>
      </c>
    </row>
    <row r="3723" spans="28:28" x14ac:dyDescent="0.3">
      <c r="AB3723" s="21" t="s">
        <v>5121</v>
      </c>
    </row>
    <row r="3724" spans="28:28" x14ac:dyDescent="0.3">
      <c r="AB3724" s="21" t="s">
        <v>5122</v>
      </c>
    </row>
    <row r="3725" spans="28:28" x14ac:dyDescent="0.3">
      <c r="AB3725" s="21" t="s">
        <v>5123</v>
      </c>
    </row>
    <row r="3726" spans="28:28" x14ac:dyDescent="0.3">
      <c r="AB3726" s="21" t="s">
        <v>5124</v>
      </c>
    </row>
    <row r="3727" spans="28:28" x14ac:dyDescent="0.3">
      <c r="AB3727" s="21" t="s">
        <v>5125</v>
      </c>
    </row>
    <row r="3728" spans="28:28" x14ac:dyDescent="0.3">
      <c r="AB3728" s="21" t="s">
        <v>5126</v>
      </c>
    </row>
    <row r="3729" spans="28:28" x14ac:dyDescent="0.3">
      <c r="AB3729" s="21" t="s">
        <v>5127</v>
      </c>
    </row>
    <row r="3730" spans="28:28" x14ac:dyDescent="0.3">
      <c r="AB3730" s="21" t="s">
        <v>5128</v>
      </c>
    </row>
    <row r="3731" spans="28:28" x14ac:dyDescent="0.3">
      <c r="AB3731" s="21" t="s">
        <v>5129</v>
      </c>
    </row>
    <row r="3732" spans="28:28" x14ac:dyDescent="0.3">
      <c r="AB3732" s="21" t="s">
        <v>5130</v>
      </c>
    </row>
    <row r="3733" spans="28:28" x14ac:dyDescent="0.3">
      <c r="AB3733" s="21" t="s">
        <v>5131</v>
      </c>
    </row>
    <row r="3734" spans="28:28" x14ac:dyDescent="0.3">
      <c r="AB3734" s="21" t="s">
        <v>5132</v>
      </c>
    </row>
    <row r="3735" spans="28:28" x14ac:dyDescent="0.3">
      <c r="AB3735" s="21" t="s">
        <v>5133</v>
      </c>
    </row>
    <row r="3736" spans="28:28" x14ac:dyDescent="0.3">
      <c r="AB3736" s="21" t="s">
        <v>5134</v>
      </c>
    </row>
    <row r="3737" spans="28:28" x14ac:dyDescent="0.3">
      <c r="AB3737" s="21" t="s">
        <v>5135</v>
      </c>
    </row>
    <row r="3738" spans="28:28" x14ac:dyDescent="0.3">
      <c r="AB3738" s="21" t="s">
        <v>5136</v>
      </c>
    </row>
    <row r="3739" spans="28:28" x14ac:dyDescent="0.3">
      <c r="AB3739" s="21" t="s">
        <v>5137</v>
      </c>
    </row>
    <row r="3740" spans="28:28" x14ac:dyDescent="0.3">
      <c r="AB3740" s="21" t="s">
        <v>5138</v>
      </c>
    </row>
    <row r="3741" spans="28:28" x14ac:dyDescent="0.3">
      <c r="AB3741" s="21" t="s">
        <v>5139</v>
      </c>
    </row>
    <row r="3742" spans="28:28" x14ac:dyDescent="0.3">
      <c r="AB3742" s="21" t="s">
        <v>5140</v>
      </c>
    </row>
    <row r="3743" spans="28:28" x14ac:dyDescent="0.3">
      <c r="AB3743" s="21" t="s">
        <v>5141</v>
      </c>
    </row>
    <row r="3744" spans="28:28" x14ac:dyDescent="0.3">
      <c r="AB3744" s="21" t="s">
        <v>5142</v>
      </c>
    </row>
    <row r="3745" spans="28:28" x14ac:dyDescent="0.3">
      <c r="AB3745" s="21" t="s">
        <v>5143</v>
      </c>
    </row>
    <row r="3746" spans="28:28" x14ac:dyDescent="0.3">
      <c r="AB3746" s="21" t="s">
        <v>5144</v>
      </c>
    </row>
    <row r="3747" spans="28:28" x14ac:dyDescent="0.3">
      <c r="AB3747" s="21" t="s">
        <v>5145</v>
      </c>
    </row>
    <row r="3748" spans="28:28" x14ac:dyDescent="0.3">
      <c r="AB3748" s="21" t="s">
        <v>5146</v>
      </c>
    </row>
    <row r="3749" spans="28:28" x14ac:dyDescent="0.3">
      <c r="AB3749" s="21" t="s">
        <v>5147</v>
      </c>
    </row>
    <row r="3750" spans="28:28" x14ac:dyDescent="0.3">
      <c r="AB3750" s="21" t="s">
        <v>5148</v>
      </c>
    </row>
    <row r="3751" spans="28:28" x14ac:dyDescent="0.3">
      <c r="AB3751" s="21" t="s">
        <v>5149</v>
      </c>
    </row>
    <row r="3752" spans="28:28" x14ac:dyDescent="0.3">
      <c r="AB3752" s="21" t="s">
        <v>5150</v>
      </c>
    </row>
    <row r="3753" spans="28:28" x14ac:dyDescent="0.3">
      <c r="AB3753" s="21" t="s">
        <v>5151</v>
      </c>
    </row>
    <row r="3754" spans="28:28" x14ac:dyDescent="0.3">
      <c r="AB3754" s="21" t="s">
        <v>5152</v>
      </c>
    </row>
    <row r="3755" spans="28:28" x14ac:dyDescent="0.3">
      <c r="AB3755" s="21" t="s">
        <v>5153</v>
      </c>
    </row>
    <row r="3756" spans="28:28" x14ac:dyDescent="0.3">
      <c r="AB3756" s="21" t="s">
        <v>5154</v>
      </c>
    </row>
    <row r="3757" spans="28:28" x14ac:dyDescent="0.3">
      <c r="AB3757" s="21" t="s">
        <v>5155</v>
      </c>
    </row>
    <row r="3758" spans="28:28" x14ac:dyDescent="0.3">
      <c r="AB3758" s="21" t="s">
        <v>5156</v>
      </c>
    </row>
    <row r="3759" spans="28:28" x14ac:dyDescent="0.3">
      <c r="AB3759" s="21" t="s">
        <v>5157</v>
      </c>
    </row>
    <row r="3760" spans="28:28" x14ac:dyDescent="0.3">
      <c r="AB3760" s="21" t="s">
        <v>5158</v>
      </c>
    </row>
    <row r="3761" spans="28:28" x14ac:dyDescent="0.3">
      <c r="AB3761" s="21" t="s">
        <v>5159</v>
      </c>
    </row>
    <row r="3762" spans="28:28" x14ac:dyDescent="0.3">
      <c r="AB3762" s="21" t="s">
        <v>5160</v>
      </c>
    </row>
    <row r="3763" spans="28:28" x14ac:dyDescent="0.3">
      <c r="AB3763" s="21" t="s">
        <v>5161</v>
      </c>
    </row>
    <row r="3764" spans="28:28" x14ac:dyDescent="0.3">
      <c r="AB3764" s="21" t="s">
        <v>5162</v>
      </c>
    </row>
    <row r="3765" spans="28:28" x14ac:dyDescent="0.3">
      <c r="AB3765" s="21" t="s">
        <v>5163</v>
      </c>
    </row>
    <row r="3766" spans="28:28" x14ac:dyDescent="0.3">
      <c r="AB3766" s="21" t="s">
        <v>5164</v>
      </c>
    </row>
    <row r="3767" spans="28:28" x14ac:dyDescent="0.3">
      <c r="AB3767" s="21" t="s">
        <v>5165</v>
      </c>
    </row>
    <row r="3768" spans="28:28" x14ac:dyDescent="0.3">
      <c r="AB3768" s="21" t="s">
        <v>5166</v>
      </c>
    </row>
    <row r="3769" spans="28:28" x14ac:dyDescent="0.3">
      <c r="AB3769" s="21" t="s">
        <v>5167</v>
      </c>
    </row>
    <row r="3770" spans="28:28" x14ac:dyDescent="0.3">
      <c r="AB3770" s="21" t="s">
        <v>5168</v>
      </c>
    </row>
    <row r="3771" spans="28:28" x14ac:dyDescent="0.3">
      <c r="AB3771" s="21" t="s">
        <v>5169</v>
      </c>
    </row>
    <row r="3772" spans="28:28" x14ac:dyDescent="0.3">
      <c r="AB3772" s="21" t="s">
        <v>5170</v>
      </c>
    </row>
    <row r="3773" spans="28:28" x14ac:dyDescent="0.3">
      <c r="AB3773" s="21" t="s">
        <v>5171</v>
      </c>
    </row>
    <row r="3774" spans="28:28" x14ac:dyDescent="0.3">
      <c r="AB3774" s="21" t="s">
        <v>5172</v>
      </c>
    </row>
    <row r="3775" spans="28:28" x14ac:dyDescent="0.3">
      <c r="AB3775" s="21" t="s">
        <v>5173</v>
      </c>
    </row>
    <row r="3776" spans="28:28" x14ac:dyDescent="0.3">
      <c r="AB3776" s="21" t="s">
        <v>5174</v>
      </c>
    </row>
    <row r="3777" spans="28:28" x14ac:dyDescent="0.3">
      <c r="AB3777" s="21" t="s">
        <v>5175</v>
      </c>
    </row>
    <row r="3778" spans="28:28" x14ac:dyDescent="0.3">
      <c r="AB3778" s="21" t="s">
        <v>5176</v>
      </c>
    </row>
    <row r="3779" spans="28:28" x14ac:dyDescent="0.3">
      <c r="AB3779" s="21" t="s">
        <v>5177</v>
      </c>
    </row>
    <row r="3780" spans="28:28" x14ac:dyDescent="0.3">
      <c r="AB3780" s="21" t="s">
        <v>5178</v>
      </c>
    </row>
    <row r="3781" spans="28:28" x14ac:dyDescent="0.3">
      <c r="AB3781" s="21" t="s">
        <v>5179</v>
      </c>
    </row>
    <row r="3782" spans="28:28" x14ac:dyDescent="0.3">
      <c r="AB3782" s="21" t="s">
        <v>5180</v>
      </c>
    </row>
    <row r="3783" spans="28:28" x14ac:dyDescent="0.3">
      <c r="AB3783" s="21" t="s">
        <v>5181</v>
      </c>
    </row>
    <row r="3784" spans="28:28" x14ac:dyDescent="0.3">
      <c r="AB3784" s="21" t="s">
        <v>5182</v>
      </c>
    </row>
    <row r="3785" spans="28:28" x14ac:dyDescent="0.3">
      <c r="AB3785" s="21" t="s">
        <v>5183</v>
      </c>
    </row>
    <row r="3786" spans="28:28" x14ac:dyDescent="0.3">
      <c r="AB3786" s="21" t="s">
        <v>5184</v>
      </c>
    </row>
    <row r="3787" spans="28:28" x14ac:dyDescent="0.3">
      <c r="AB3787" s="21" t="s">
        <v>5185</v>
      </c>
    </row>
    <row r="3788" spans="28:28" x14ac:dyDescent="0.3">
      <c r="AB3788" s="21" t="s">
        <v>5186</v>
      </c>
    </row>
    <row r="3789" spans="28:28" x14ac:dyDescent="0.3">
      <c r="AB3789" s="21" t="s">
        <v>5187</v>
      </c>
    </row>
    <row r="3790" spans="28:28" x14ac:dyDescent="0.3">
      <c r="AB3790" s="21" t="s">
        <v>5188</v>
      </c>
    </row>
    <row r="3791" spans="28:28" x14ac:dyDescent="0.3">
      <c r="AB3791" s="21" t="s">
        <v>5189</v>
      </c>
    </row>
    <row r="3792" spans="28:28" x14ac:dyDescent="0.3">
      <c r="AB3792" s="21" t="s">
        <v>5190</v>
      </c>
    </row>
    <row r="3793" spans="28:28" x14ac:dyDescent="0.3">
      <c r="AB3793" s="21" t="s">
        <v>5191</v>
      </c>
    </row>
    <row r="3794" spans="28:28" x14ac:dyDescent="0.3">
      <c r="AB3794" s="21" t="s">
        <v>5192</v>
      </c>
    </row>
    <row r="3795" spans="28:28" x14ac:dyDescent="0.3">
      <c r="AB3795" s="21" t="s">
        <v>5193</v>
      </c>
    </row>
    <row r="3796" spans="28:28" x14ac:dyDescent="0.3">
      <c r="AB3796" s="21" t="s">
        <v>5194</v>
      </c>
    </row>
    <row r="3797" spans="28:28" x14ac:dyDescent="0.3">
      <c r="AB3797" s="21" t="s">
        <v>5195</v>
      </c>
    </row>
    <row r="3798" spans="28:28" x14ac:dyDescent="0.3">
      <c r="AB3798" s="21" t="s">
        <v>5196</v>
      </c>
    </row>
    <row r="3799" spans="28:28" x14ac:dyDescent="0.3">
      <c r="AB3799" s="21" t="s">
        <v>5197</v>
      </c>
    </row>
    <row r="3800" spans="28:28" x14ac:dyDescent="0.3">
      <c r="AB3800" s="21" t="s">
        <v>5198</v>
      </c>
    </row>
    <row r="3801" spans="28:28" x14ac:dyDescent="0.3">
      <c r="AB3801" s="21" t="s">
        <v>5199</v>
      </c>
    </row>
    <row r="3802" spans="28:28" x14ac:dyDescent="0.3">
      <c r="AB3802" s="21" t="s">
        <v>5200</v>
      </c>
    </row>
    <row r="3803" spans="28:28" x14ac:dyDescent="0.3">
      <c r="AB3803" s="21" t="s">
        <v>5201</v>
      </c>
    </row>
    <row r="3804" spans="28:28" x14ac:dyDescent="0.3">
      <c r="AB3804" s="21" t="s">
        <v>5202</v>
      </c>
    </row>
    <row r="3805" spans="28:28" x14ac:dyDescent="0.3">
      <c r="AB3805" s="21" t="s">
        <v>5203</v>
      </c>
    </row>
    <row r="3806" spans="28:28" x14ac:dyDescent="0.3">
      <c r="AB3806" s="21" t="s">
        <v>5204</v>
      </c>
    </row>
    <row r="3807" spans="28:28" x14ac:dyDescent="0.3">
      <c r="AB3807" s="21" t="s">
        <v>5205</v>
      </c>
    </row>
    <row r="3808" spans="28:28" x14ac:dyDescent="0.3">
      <c r="AB3808" s="21" t="s">
        <v>5206</v>
      </c>
    </row>
    <row r="3809" spans="28:28" x14ac:dyDescent="0.3">
      <c r="AB3809" s="21" t="s">
        <v>5207</v>
      </c>
    </row>
    <row r="3810" spans="28:28" x14ac:dyDescent="0.3">
      <c r="AB3810" s="21" t="s">
        <v>5208</v>
      </c>
    </row>
    <row r="3811" spans="28:28" x14ac:dyDescent="0.3">
      <c r="AB3811" s="21" t="s">
        <v>5209</v>
      </c>
    </row>
    <row r="3812" spans="28:28" x14ac:dyDescent="0.3">
      <c r="AB3812" s="21" t="s">
        <v>5210</v>
      </c>
    </row>
    <row r="3813" spans="28:28" x14ac:dyDescent="0.3">
      <c r="AB3813" s="21" t="s">
        <v>5211</v>
      </c>
    </row>
    <row r="3814" spans="28:28" x14ac:dyDescent="0.3">
      <c r="AB3814" s="21" t="s">
        <v>5212</v>
      </c>
    </row>
    <row r="3815" spans="28:28" x14ac:dyDescent="0.3">
      <c r="AB3815" s="21" t="s">
        <v>5213</v>
      </c>
    </row>
    <row r="3816" spans="28:28" x14ac:dyDescent="0.3">
      <c r="AB3816" s="21" t="s">
        <v>5214</v>
      </c>
    </row>
    <row r="3817" spans="28:28" x14ac:dyDescent="0.3">
      <c r="AB3817" s="21" t="s">
        <v>5215</v>
      </c>
    </row>
    <row r="3818" spans="28:28" x14ac:dyDescent="0.3">
      <c r="AB3818" s="21" t="s">
        <v>5216</v>
      </c>
    </row>
    <row r="3819" spans="28:28" x14ac:dyDescent="0.3">
      <c r="AB3819" s="21" t="s">
        <v>5217</v>
      </c>
    </row>
    <row r="3820" spans="28:28" x14ac:dyDescent="0.3">
      <c r="AB3820" s="21" t="s">
        <v>5218</v>
      </c>
    </row>
    <row r="3821" spans="28:28" x14ac:dyDescent="0.3">
      <c r="AB3821" s="21" t="s">
        <v>5219</v>
      </c>
    </row>
    <row r="3822" spans="28:28" x14ac:dyDescent="0.3">
      <c r="AB3822" s="21" t="s">
        <v>5220</v>
      </c>
    </row>
    <row r="3823" spans="28:28" x14ac:dyDescent="0.3">
      <c r="AB3823" s="21" t="s">
        <v>5221</v>
      </c>
    </row>
    <row r="3824" spans="28:28" x14ac:dyDescent="0.3">
      <c r="AB3824" s="21" t="s">
        <v>5222</v>
      </c>
    </row>
    <row r="3825" spans="28:28" x14ac:dyDescent="0.3">
      <c r="AB3825" s="21" t="s">
        <v>5223</v>
      </c>
    </row>
    <row r="3826" spans="28:28" x14ac:dyDescent="0.3">
      <c r="AB3826" s="21" t="s">
        <v>5224</v>
      </c>
    </row>
    <row r="3827" spans="28:28" x14ac:dyDescent="0.3">
      <c r="AB3827" s="21" t="s">
        <v>5225</v>
      </c>
    </row>
    <row r="3828" spans="28:28" x14ac:dyDescent="0.3">
      <c r="AB3828" s="21" t="s">
        <v>5226</v>
      </c>
    </row>
    <row r="3829" spans="28:28" x14ac:dyDescent="0.3">
      <c r="AB3829" s="21" t="s">
        <v>5227</v>
      </c>
    </row>
    <row r="3830" spans="28:28" x14ac:dyDescent="0.3">
      <c r="AB3830" s="21" t="s">
        <v>5228</v>
      </c>
    </row>
    <row r="3831" spans="28:28" x14ac:dyDescent="0.3">
      <c r="AB3831" s="21" t="s">
        <v>5229</v>
      </c>
    </row>
    <row r="3832" spans="28:28" x14ac:dyDescent="0.3">
      <c r="AB3832" s="21" t="s">
        <v>5230</v>
      </c>
    </row>
    <row r="3833" spans="28:28" x14ac:dyDescent="0.3">
      <c r="AB3833" s="21" t="s">
        <v>5231</v>
      </c>
    </row>
    <row r="3834" spans="28:28" x14ac:dyDescent="0.3">
      <c r="AB3834" s="21" t="s">
        <v>5232</v>
      </c>
    </row>
    <row r="3835" spans="28:28" x14ac:dyDescent="0.3">
      <c r="AB3835" s="21" t="s">
        <v>5233</v>
      </c>
    </row>
    <row r="3836" spans="28:28" x14ac:dyDescent="0.3">
      <c r="AB3836" s="21" t="s">
        <v>5234</v>
      </c>
    </row>
    <row r="3837" spans="28:28" x14ac:dyDescent="0.3">
      <c r="AB3837" s="21" t="s">
        <v>5235</v>
      </c>
    </row>
    <row r="3838" spans="28:28" x14ac:dyDescent="0.3">
      <c r="AB3838" s="21" t="s">
        <v>5236</v>
      </c>
    </row>
    <row r="3839" spans="28:28" x14ac:dyDescent="0.3">
      <c r="AB3839" s="21" t="s">
        <v>5237</v>
      </c>
    </row>
    <row r="3840" spans="28:28" x14ac:dyDescent="0.3">
      <c r="AB3840" s="21" t="s">
        <v>5238</v>
      </c>
    </row>
    <row r="3841" spans="28:28" x14ac:dyDescent="0.3">
      <c r="AB3841" s="21" t="s">
        <v>5239</v>
      </c>
    </row>
    <row r="3842" spans="28:28" x14ac:dyDescent="0.3">
      <c r="AB3842" s="21" t="s">
        <v>5240</v>
      </c>
    </row>
    <row r="3843" spans="28:28" x14ac:dyDescent="0.3">
      <c r="AB3843" s="21" t="s">
        <v>5241</v>
      </c>
    </row>
    <row r="3844" spans="28:28" x14ac:dyDescent="0.3">
      <c r="AB3844" s="21" t="s">
        <v>5242</v>
      </c>
    </row>
    <row r="3845" spans="28:28" x14ac:dyDescent="0.3">
      <c r="AB3845" s="21" t="s">
        <v>5243</v>
      </c>
    </row>
    <row r="3846" spans="28:28" x14ac:dyDescent="0.3">
      <c r="AB3846" s="21" t="s">
        <v>5244</v>
      </c>
    </row>
    <row r="3847" spans="28:28" x14ac:dyDescent="0.3">
      <c r="AB3847" s="21" t="s">
        <v>5245</v>
      </c>
    </row>
    <row r="3848" spans="28:28" x14ac:dyDescent="0.3">
      <c r="AB3848" s="21" t="s">
        <v>5246</v>
      </c>
    </row>
    <row r="3849" spans="28:28" x14ac:dyDescent="0.3">
      <c r="AB3849" s="21" t="s">
        <v>5247</v>
      </c>
    </row>
    <row r="3850" spans="28:28" x14ac:dyDescent="0.3">
      <c r="AB3850" s="21" t="s">
        <v>5248</v>
      </c>
    </row>
    <row r="3851" spans="28:28" x14ac:dyDescent="0.3">
      <c r="AB3851" s="21" t="s">
        <v>5249</v>
      </c>
    </row>
    <row r="3852" spans="28:28" x14ac:dyDescent="0.3">
      <c r="AB3852" s="21" t="s">
        <v>5250</v>
      </c>
    </row>
    <row r="3853" spans="28:28" x14ac:dyDescent="0.3">
      <c r="AB3853" s="21" t="s">
        <v>5251</v>
      </c>
    </row>
    <row r="3854" spans="28:28" x14ac:dyDescent="0.3">
      <c r="AB3854" s="21" t="s">
        <v>5252</v>
      </c>
    </row>
    <row r="3855" spans="28:28" x14ac:dyDescent="0.3">
      <c r="AB3855" s="21" t="s">
        <v>5253</v>
      </c>
    </row>
    <row r="3856" spans="28:28" x14ac:dyDescent="0.3">
      <c r="AB3856" s="21" t="s">
        <v>5254</v>
      </c>
    </row>
    <row r="3857" spans="28:28" x14ac:dyDescent="0.3">
      <c r="AB3857" s="21" t="s">
        <v>5255</v>
      </c>
    </row>
    <row r="3858" spans="28:28" x14ac:dyDescent="0.3">
      <c r="AB3858" s="21" t="s">
        <v>5256</v>
      </c>
    </row>
    <row r="3859" spans="28:28" x14ac:dyDescent="0.3">
      <c r="AB3859" s="21" t="s">
        <v>5257</v>
      </c>
    </row>
    <row r="3860" spans="28:28" x14ac:dyDescent="0.3">
      <c r="AB3860" s="21" t="s">
        <v>5258</v>
      </c>
    </row>
    <row r="3861" spans="28:28" x14ac:dyDescent="0.3">
      <c r="AB3861" s="21" t="s">
        <v>5259</v>
      </c>
    </row>
    <row r="3862" spans="28:28" x14ac:dyDescent="0.3">
      <c r="AB3862" s="21" t="s">
        <v>5260</v>
      </c>
    </row>
    <row r="3863" spans="28:28" x14ac:dyDescent="0.3">
      <c r="AB3863" s="21" t="s">
        <v>5261</v>
      </c>
    </row>
    <row r="3864" spans="28:28" x14ac:dyDescent="0.3">
      <c r="AB3864" s="21" t="s">
        <v>5262</v>
      </c>
    </row>
    <row r="3865" spans="28:28" x14ac:dyDescent="0.3">
      <c r="AB3865" s="21" t="s">
        <v>5263</v>
      </c>
    </row>
    <row r="3866" spans="28:28" x14ac:dyDescent="0.3">
      <c r="AB3866" s="21" t="s">
        <v>5264</v>
      </c>
    </row>
    <row r="3867" spans="28:28" x14ac:dyDescent="0.3">
      <c r="AB3867" s="21" t="s">
        <v>5265</v>
      </c>
    </row>
    <row r="3868" spans="28:28" x14ac:dyDescent="0.3">
      <c r="AB3868" s="21" t="s">
        <v>5266</v>
      </c>
    </row>
    <row r="3869" spans="28:28" x14ac:dyDescent="0.3">
      <c r="AB3869" s="21" t="s">
        <v>5267</v>
      </c>
    </row>
    <row r="3870" spans="28:28" x14ac:dyDescent="0.3">
      <c r="AB3870" s="21" t="s">
        <v>5268</v>
      </c>
    </row>
    <row r="3871" spans="28:28" x14ac:dyDescent="0.3">
      <c r="AB3871" s="21" t="s">
        <v>5269</v>
      </c>
    </row>
    <row r="3872" spans="28:28" x14ac:dyDescent="0.3">
      <c r="AB3872" s="21" t="s">
        <v>5270</v>
      </c>
    </row>
    <row r="3873" spans="28:28" x14ac:dyDescent="0.3">
      <c r="AB3873" s="21" t="s">
        <v>5271</v>
      </c>
    </row>
    <row r="3874" spans="28:28" x14ac:dyDescent="0.3">
      <c r="AB3874" s="21" t="s">
        <v>5272</v>
      </c>
    </row>
    <row r="3875" spans="28:28" x14ac:dyDescent="0.3">
      <c r="AB3875" s="21" t="s">
        <v>5273</v>
      </c>
    </row>
    <row r="3876" spans="28:28" x14ac:dyDescent="0.3">
      <c r="AB3876" s="21" t="s">
        <v>5274</v>
      </c>
    </row>
    <row r="3877" spans="28:28" x14ac:dyDescent="0.3">
      <c r="AB3877" s="21" t="s">
        <v>5275</v>
      </c>
    </row>
    <row r="3878" spans="28:28" x14ac:dyDescent="0.3">
      <c r="AB3878" s="21" t="s">
        <v>5276</v>
      </c>
    </row>
    <row r="3879" spans="28:28" x14ac:dyDescent="0.3">
      <c r="AB3879" s="21" t="s">
        <v>5277</v>
      </c>
    </row>
    <row r="3880" spans="28:28" x14ac:dyDescent="0.3">
      <c r="AB3880" s="21" t="s">
        <v>5278</v>
      </c>
    </row>
    <row r="3881" spans="28:28" x14ac:dyDescent="0.3">
      <c r="AB3881" s="21" t="s">
        <v>5279</v>
      </c>
    </row>
    <row r="3882" spans="28:28" x14ac:dyDescent="0.3">
      <c r="AB3882" s="21" t="s">
        <v>5280</v>
      </c>
    </row>
    <row r="3883" spans="28:28" x14ac:dyDescent="0.3">
      <c r="AB3883" s="21" t="s">
        <v>5281</v>
      </c>
    </row>
    <row r="3884" spans="28:28" x14ac:dyDescent="0.3">
      <c r="AB3884" s="21" t="s">
        <v>5282</v>
      </c>
    </row>
    <row r="3885" spans="28:28" x14ac:dyDescent="0.3">
      <c r="AB3885" s="21" t="s">
        <v>5283</v>
      </c>
    </row>
    <row r="3886" spans="28:28" x14ac:dyDescent="0.3">
      <c r="AB3886" s="21" t="s">
        <v>5284</v>
      </c>
    </row>
    <row r="3887" spans="28:28" x14ac:dyDescent="0.3">
      <c r="AB3887" s="21" t="s">
        <v>5285</v>
      </c>
    </row>
    <row r="3888" spans="28:28" x14ac:dyDescent="0.3">
      <c r="AB3888" s="21" t="s">
        <v>5286</v>
      </c>
    </row>
    <row r="3889" spans="28:28" x14ac:dyDescent="0.3">
      <c r="AB3889" s="21" t="s">
        <v>5287</v>
      </c>
    </row>
    <row r="3890" spans="28:28" x14ac:dyDescent="0.3">
      <c r="AB3890" s="21" t="s">
        <v>5288</v>
      </c>
    </row>
    <row r="3891" spans="28:28" x14ac:dyDescent="0.3">
      <c r="AB3891" s="21" t="s">
        <v>5289</v>
      </c>
    </row>
    <row r="3892" spans="28:28" x14ac:dyDescent="0.3">
      <c r="AB3892" s="21" t="s">
        <v>5290</v>
      </c>
    </row>
    <row r="3893" spans="28:28" x14ac:dyDescent="0.3">
      <c r="AB3893" s="21" t="s">
        <v>5291</v>
      </c>
    </row>
    <row r="3894" spans="28:28" x14ac:dyDescent="0.3">
      <c r="AB3894" s="21" t="s">
        <v>5292</v>
      </c>
    </row>
    <row r="3895" spans="28:28" x14ac:dyDescent="0.3">
      <c r="AB3895" s="21" t="s">
        <v>5293</v>
      </c>
    </row>
    <row r="3896" spans="28:28" x14ac:dyDescent="0.3">
      <c r="AB3896" s="21" t="s">
        <v>5294</v>
      </c>
    </row>
    <row r="3897" spans="28:28" x14ac:dyDescent="0.3">
      <c r="AB3897" s="21" t="s">
        <v>5295</v>
      </c>
    </row>
    <row r="3898" spans="28:28" x14ac:dyDescent="0.3">
      <c r="AB3898" s="21" t="s">
        <v>5296</v>
      </c>
    </row>
    <row r="3899" spans="28:28" x14ac:dyDescent="0.3">
      <c r="AB3899" s="21" t="s">
        <v>5297</v>
      </c>
    </row>
    <row r="3900" spans="28:28" x14ac:dyDescent="0.3">
      <c r="AB3900" s="21" t="s">
        <v>5298</v>
      </c>
    </row>
    <row r="3901" spans="28:28" x14ac:dyDescent="0.3">
      <c r="AB3901" s="21" t="s">
        <v>5299</v>
      </c>
    </row>
    <row r="3902" spans="28:28" x14ac:dyDescent="0.3">
      <c r="AB3902" s="21" t="s">
        <v>5300</v>
      </c>
    </row>
    <row r="3903" spans="28:28" x14ac:dyDescent="0.3">
      <c r="AB3903" s="21" t="s">
        <v>5301</v>
      </c>
    </row>
    <row r="3904" spans="28:28" x14ac:dyDescent="0.3">
      <c r="AB3904" s="21" t="s">
        <v>5302</v>
      </c>
    </row>
    <row r="3905" spans="28:28" x14ac:dyDescent="0.3">
      <c r="AB3905" s="21" t="s">
        <v>5303</v>
      </c>
    </row>
    <row r="3906" spans="28:28" x14ac:dyDescent="0.3">
      <c r="AB3906" s="21" t="s">
        <v>5304</v>
      </c>
    </row>
    <row r="3907" spans="28:28" x14ac:dyDescent="0.3">
      <c r="AB3907" s="21" t="s">
        <v>5305</v>
      </c>
    </row>
    <row r="3908" spans="28:28" x14ac:dyDescent="0.3">
      <c r="AB3908" s="21" t="s">
        <v>5306</v>
      </c>
    </row>
    <row r="3909" spans="28:28" x14ac:dyDescent="0.3">
      <c r="AB3909" s="21" t="s">
        <v>5307</v>
      </c>
    </row>
    <row r="3910" spans="28:28" x14ac:dyDescent="0.3">
      <c r="AB3910" s="21" t="s">
        <v>5308</v>
      </c>
    </row>
    <row r="3911" spans="28:28" x14ac:dyDescent="0.3">
      <c r="AB3911" s="21" t="s">
        <v>5309</v>
      </c>
    </row>
    <row r="3912" spans="28:28" x14ac:dyDescent="0.3">
      <c r="AB3912" s="21" t="s">
        <v>5310</v>
      </c>
    </row>
    <row r="3913" spans="28:28" x14ac:dyDescent="0.3">
      <c r="AB3913" s="21" t="s">
        <v>5311</v>
      </c>
    </row>
    <row r="3914" spans="28:28" x14ac:dyDescent="0.3">
      <c r="AB3914" s="21" t="s">
        <v>5312</v>
      </c>
    </row>
    <row r="3915" spans="28:28" x14ac:dyDescent="0.3">
      <c r="AB3915" s="21" t="s">
        <v>5313</v>
      </c>
    </row>
    <row r="3916" spans="28:28" x14ac:dyDescent="0.3">
      <c r="AB3916" s="21" t="s">
        <v>5314</v>
      </c>
    </row>
    <row r="3917" spans="28:28" x14ac:dyDescent="0.3">
      <c r="AB3917" s="21" t="s">
        <v>5315</v>
      </c>
    </row>
    <row r="3918" spans="28:28" x14ac:dyDescent="0.3">
      <c r="AB3918" s="21" t="s">
        <v>5316</v>
      </c>
    </row>
    <row r="3919" spans="28:28" x14ac:dyDescent="0.3">
      <c r="AB3919" s="21" t="s">
        <v>5317</v>
      </c>
    </row>
    <row r="3920" spans="28:28" x14ac:dyDescent="0.3">
      <c r="AB3920" s="21" t="s">
        <v>5318</v>
      </c>
    </row>
    <row r="3921" spans="28:28" x14ac:dyDescent="0.3">
      <c r="AB3921" s="21" t="s">
        <v>5319</v>
      </c>
    </row>
    <row r="3922" spans="28:28" x14ac:dyDescent="0.3">
      <c r="AB3922" s="21" t="s">
        <v>5320</v>
      </c>
    </row>
    <row r="3923" spans="28:28" x14ac:dyDescent="0.3">
      <c r="AB3923" s="21" t="s">
        <v>5321</v>
      </c>
    </row>
    <row r="3924" spans="28:28" x14ac:dyDescent="0.3">
      <c r="AB3924" s="21" t="s">
        <v>5322</v>
      </c>
    </row>
    <row r="3925" spans="28:28" x14ac:dyDescent="0.3">
      <c r="AB3925" s="21" t="s">
        <v>5323</v>
      </c>
    </row>
    <row r="3926" spans="28:28" x14ac:dyDescent="0.3">
      <c r="AB3926" s="21" t="s">
        <v>5324</v>
      </c>
    </row>
    <row r="3927" spans="28:28" x14ac:dyDescent="0.3">
      <c r="AB3927" s="21" t="s">
        <v>5325</v>
      </c>
    </row>
    <row r="3928" spans="28:28" x14ac:dyDescent="0.3">
      <c r="AB3928" s="21" t="s">
        <v>5326</v>
      </c>
    </row>
    <row r="3929" spans="28:28" x14ac:dyDescent="0.3">
      <c r="AB3929" s="21" t="s">
        <v>5327</v>
      </c>
    </row>
    <row r="3930" spans="28:28" x14ac:dyDescent="0.3">
      <c r="AB3930" s="21" t="s">
        <v>5328</v>
      </c>
    </row>
    <row r="3931" spans="28:28" x14ac:dyDescent="0.3">
      <c r="AB3931" s="21" t="s">
        <v>5329</v>
      </c>
    </row>
    <row r="3932" spans="28:28" x14ac:dyDescent="0.3">
      <c r="AB3932" s="21" t="s">
        <v>5330</v>
      </c>
    </row>
    <row r="3933" spans="28:28" x14ac:dyDescent="0.3">
      <c r="AB3933" s="21" t="s">
        <v>5331</v>
      </c>
    </row>
    <row r="3934" spans="28:28" x14ac:dyDescent="0.3">
      <c r="AB3934" s="21" t="s">
        <v>5332</v>
      </c>
    </row>
    <row r="3935" spans="28:28" x14ac:dyDescent="0.3">
      <c r="AB3935" s="21" t="s">
        <v>5333</v>
      </c>
    </row>
    <row r="3936" spans="28:28" x14ac:dyDescent="0.3">
      <c r="AB3936" s="21" t="s">
        <v>5334</v>
      </c>
    </row>
    <row r="3937" spans="28:28" x14ac:dyDescent="0.3">
      <c r="AB3937" s="21" t="s">
        <v>5335</v>
      </c>
    </row>
    <row r="3938" spans="28:28" x14ac:dyDescent="0.3">
      <c r="AB3938" s="21" t="s">
        <v>5336</v>
      </c>
    </row>
    <row r="3939" spans="28:28" x14ac:dyDescent="0.3">
      <c r="AB3939" s="21" t="s">
        <v>5337</v>
      </c>
    </row>
    <row r="3940" spans="28:28" x14ac:dyDescent="0.3">
      <c r="AB3940" s="21" t="s">
        <v>5338</v>
      </c>
    </row>
    <row r="3941" spans="28:28" x14ac:dyDescent="0.3">
      <c r="AB3941" s="21" t="s">
        <v>5339</v>
      </c>
    </row>
    <row r="3942" spans="28:28" x14ac:dyDescent="0.3">
      <c r="AB3942" s="21" t="s">
        <v>5340</v>
      </c>
    </row>
    <row r="3943" spans="28:28" x14ac:dyDescent="0.3">
      <c r="AB3943" s="21" t="s">
        <v>5341</v>
      </c>
    </row>
    <row r="3944" spans="28:28" x14ac:dyDescent="0.3">
      <c r="AB3944" s="21" t="s">
        <v>5342</v>
      </c>
    </row>
    <row r="3945" spans="28:28" x14ac:dyDescent="0.3">
      <c r="AB3945" s="21" t="s">
        <v>5343</v>
      </c>
    </row>
    <row r="3946" spans="28:28" x14ac:dyDescent="0.3">
      <c r="AB3946" s="21" t="s">
        <v>5344</v>
      </c>
    </row>
    <row r="3947" spans="28:28" x14ac:dyDescent="0.3">
      <c r="AB3947" s="21" t="s">
        <v>5345</v>
      </c>
    </row>
    <row r="3948" spans="28:28" x14ac:dyDescent="0.3">
      <c r="AB3948" s="21" t="s">
        <v>5346</v>
      </c>
    </row>
    <row r="3949" spans="28:28" x14ac:dyDescent="0.3">
      <c r="AB3949" s="21" t="s">
        <v>5347</v>
      </c>
    </row>
    <row r="3950" spans="28:28" x14ac:dyDescent="0.3">
      <c r="AB3950" s="21" t="s">
        <v>5348</v>
      </c>
    </row>
    <row r="3951" spans="28:28" x14ac:dyDescent="0.3">
      <c r="AB3951" s="21" t="s">
        <v>5349</v>
      </c>
    </row>
    <row r="3952" spans="28:28" x14ac:dyDescent="0.3">
      <c r="AB3952" s="21" t="s">
        <v>5350</v>
      </c>
    </row>
    <row r="3953" spans="28:28" x14ac:dyDescent="0.3">
      <c r="AB3953" s="21" t="s">
        <v>5351</v>
      </c>
    </row>
    <row r="3954" spans="28:28" x14ac:dyDescent="0.3">
      <c r="AB3954" s="21" t="s">
        <v>5352</v>
      </c>
    </row>
    <row r="3955" spans="28:28" x14ac:dyDescent="0.3">
      <c r="AB3955" s="21" t="s">
        <v>5353</v>
      </c>
    </row>
    <row r="3956" spans="28:28" x14ac:dyDescent="0.3">
      <c r="AB3956" s="21" t="s">
        <v>5354</v>
      </c>
    </row>
    <row r="3957" spans="28:28" x14ac:dyDescent="0.3">
      <c r="AB3957" s="21" t="s">
        <v>5355</v>
      </c>
    </row>
    <row r="3958" spans="28:28" x14ac:dyDescent="0.3">
      <c r="AB3958" s="21" t="s">
        <v>5356</v>
      </c>
    </row>
    <row r="3959" spans="28:28" x14ac:dyDescent="0.3">
      <c r="AB3959" s="21" t="s">
        <v>5357</v>
      </c>
    </row>
    <row r="3960" spans="28:28" x14ac:dyDescent="0.3">
      <c r="AB3960" s="21" t="s">
        <v>5358</v>
      </c>
    </row>
    <row r="3961" spans="28:28" x14ac:dyDescent="0.3">
      <c r="AB3961" s="21" t="s">
        <v>5359</v>
      </c>
    </row>
    <row r="3962" spans="28:28" x14ac:dyDescent="0.3">
      <c r="AB3962" s="21" t="s">
        <v>5360</v>
      </c>
    </row>
    <row r="3963" spans="28:28" x14ac:dyDescent="0.3">
      <c r="AB3963" s="21" t="s">
        <v>5361</v>
      </c>
    </row>
    <row r="3964" spans="28:28" x14ac:dyDescent="0.3">
      <c r="AB3964" s="21" t="s">
        <v>5362</v>
      </c>
    </row>
    <row r="3965" spans="28:28" x14ac:dyDescent="0.3">
      <c r="AB3965" s="21" t="s">
        <v>5363</v>
      </c>
    </row>
    <row r="3966" spans="28:28" x14ac:dyDescent="0.3">
      <c r="AB3966" s="21" t="s">
        <v>5364</v>
      </c>
    </row>
    <row r="3967" spans="28:28" x14ac:dyDescent="0.3">
      <c r="AB3967" s="21" t="s">
        <v>5365</v>
      </c>
    </row>
    <row r="3968" spans="28:28" x14ac:dyDescent="0.3">
      <c r="AB3968" s="21" t="s">
        <v>5366</v>
      </c>
    </row>
    <row r="3969" spans="28:28" x14ac:dyDescent="0.3">
      <c r="AB3969" s="21" t="s">
        <v>5367</v>
      </c>
    </row>
    <row r="3970" spans="28:28" x14ac:dyDescent="0.3">
      <c r="AB3970" s="21" t="s">
        <v>5368</v>
      </c>
    </row>
    <row r="3971" spans="28:28" x14ac:dyDescent="0.3">
      <c r="AB3971" s="21" t="s">
        <v>5369</v>
      </c>
    </row>
    <row r="3972" spans="28:28" x14ac:dyDescent="0.3">
      <c r="AB3972" s="21" t="s">
        <v>5370</v>
      </c>
    </row>
    <row r="3973" spans="28:28" x14ac:dyDescent="0.3">
      <c r="AB3973" s="21" t="s">
        <v>5371</v>
      </c>
    </row>
    <row r="3974" spans="28:28" x14ac:dyDescent="0.3">
      <c r="AB3974" s="21" t="s">
        <v>5372</v>
      </c>
    </row>
    <row r="3975" spans="28:28" x14ac:dyDescent="0.3">
      <c r="AB3975" s="21" t="s">
        <v>5373</v>
      </c>
    </row>
    <row r="3976" spans="28:28" x14ac:dyDescent="0.3">
      <c r="AB3976" s="21" t="s">
        <v>5374</v>
      </c>
    </row>
    <row r="3977" spans="28:28" x14ac:dyDescent="0.3">
      <c r="AB3977" s="21" t="s">
        <v>5375</v>
      </c>
    </row>
    <row r="3978" spans="28:28" x14ac:dyDescent="0.3">
      <c r="AB3978" s="21" t="s">
        <v>5376</v>
      </c>
    </row>
    <row r="3979" spans="28:28" x14ac:dyDescent="0.3">
      <c r="AB3979" s="21" t="s">
        <v>5377</v>
      </c>
    </row>
    <row r="3980" spans="28:28" x14ac:dyDescent="0.3">
      <c r="AB3980" s="21" t="s">
        <v>5378</v>
      </c>
    </row>
    <row r="3981" spans="28:28" x14ac:dyDescent="0.3">
      <c r="AB3981" s="21" t="s">
        <v>5379</v>
      </c>
    </row>
    <row r="3982" spans="28:28" x14ac:dyDescent="0.3">
      <c r="AB3982" s="21" t="s">
        <v>5380</v>
      </c>
    </row>
    <row r="3983" spans="28:28" x14ac:dyDescent="0.3">
      <c r="AB3983" s="21" t="s">
        <v>5381</v>
      </c>
    </row>
    <row r="3984" spans="28:28" x14ac:dyDescent="0.3">
      <c r="AB3984" s="21" t="s">
        <v>5382</v>
      </c>
    </row>
    <row r="3985" spans="28:28" x14ac:dyDescent="0.3">
      <c r="AB3985" s="21" t="s">
        <v>5383</v>
      </c>
    </row>
    <row r="3986" spans="28:28" x14ac:dyDescent="0.3">
      <c r="AB3986" s="21" t="s">
        <v>5384</v>
      </c>
    </row>
    <row r="3987" spans="28:28" x14ac:dyDescent="0.3">
      <c r="AB3987" s="21" t="s">
        <v>5385</v>
      </c>
    </row>
    <row r="3988" spans="28:28" x14ac:dyDescent="0.3">
      <c r="AB3988" s="21" t="s">
        <v>5386</v>
      </c>
    </row>
    <row r="3989" spans="28:28" x14ac:dyDescent="0.3">
      <c r="AB3989" s="21" t="s">
        <v>5387</v>
      </c>
    </row>
    <row r="3990" spans="28:28" x14ac:dyDescent="0.3">
      <c r="AB3990" s="21" t="s">
        <v>5388</v>
      </c>
    </row>
    <row r="3991" spans="28:28" x14ac:dyDescent="0.3">
      <c r="AB3991" s="21" t="s">
        <v>5389</v>
      </c>
    </row>
    <row r="3992" spans="28:28" x14ac:dyDescent="0.3">
      <c r="AB3992" s="21" t="s">
        <v>5390</v>
      </c>
    </row>
    <row r="3993" spans="28:28" x14ac:dyDescent="0.3">
      <c r="AB3993" s="21" t="s">
        <v>5391</v>
      </c>
    </row>
    <row r="3994" spans="28:28" x14ac:dyDescent="0.3">
      <c r="AB3994" s="21" t="s">
        <v>5392</v>
      </c>
    </row>
    <row r="3995" spans="28:28" x14ac:dyDescent="0.3">
      <c r="AB3995" s="21" t="s">
        <v>5393</v>
      </c>
    </row>
    <row r="3996" spans="28:28" x14ac:dyDescent="0.3">
      <c r="AB3996" s="21" t="s">
        <v>5394</v>
      </c>
    </row>
    <row r="3997" spans="28:28" x14ac:dyDescent="0.3">
      <c r="AB3997" s="21" t="s">
        <v>5395</v>
      </c>
    </row>
    <row r="3998" spans="28:28" x14ac:dyDescent="0.3">
      <c r="AB3998" s="21" t="s">
        <v>5396</v>
      </c>
    </row>
    <row r="3999" spans="28:28" x14ac:dyDescent="0.3">
      <c r="AB3999" s="21" t="s">
        <v>5397</v>
      </c>
    </row>
    <row r="4000" spans="28:28" x14ac:dyDescent="0.3">
      <c r="AB4000" s="21" t="s">
        <v>5398</v>
      </c>
    </row>
    <row r="4001" spans="28:28" x14ac:dyDescent="0.3">
      <c r="AB4001" s="21" t="s">
        <v>5399</v>
      </c>
    </row>
    <row r="4002" spans="28:28" x14ac:dyDescent="0.3">
      <c r="AB4002" s="21" t="s">
        <v>5400</v>
      </c>
    </row>
    <row r="4003" spans="28:28" x14ac:dyDescent="0.3">
      <c r="AB4003" s="21" t="s">
        <v>5401</v>
      </c>
    </row>
    <row r="4004" spans="28:28" x14ac:dyDescent="0.3">
      <c r="AB4004" s="21" t="s">
        <v>5402</v>
      </c>
    </row>
    <row r="4005" spans="28:28" x14ac:dyDescent="0.3">
      <c r="AB4005" s="21" t="s">
        <v>5403</v>
      </c>
    </row>
    <row r="4006" spans="28:28" x14ac:dyDescent="0.3">
      <c r="AB4006" s="21" t="s">
        <v>5404</v>
      </c>
    </row>
    <row r="4007" spans="28:28" x14ac:dyDescent="0.3">
      <c r="AB4007" s="21" t="s">
        <v>5405</v>
      </c>
    </row>
    <row r="4008" spans="28:28" x14ac:dyDescent="0.3">
      <c r="AB4008" s="21" t="s">
        <v>5406</v>
      </c>
    </row>
    <row r="4009" spans="28:28" x14ac:dyDescent="0.3">
      <c r="AB4009" s="21" t="s">
        <v>5407</v>
      </c>
    </row>
    <row r="4010" spans="28:28" x14ac:dyDescent="0.3">
      <c r="AB4010" s="21" t="s">
        <v>5408</v>
      </c>
    </row>
    <row r="4011" spans="28:28" x14ac:dyDescent="0.3">
      <c r="AB4011" s="21" t="s">
        <v>5409</v>
      </c>
    </row>
    <row r="4012" spans="28:28" x14ac:dyDescent="0.3">
      <c r="AB4012" s="21" t="s">
        <v>5410</v>
      </c>
    </row>
    <row r="4013" spans="28:28" x14ac:dyDescent="0.3">
      <c r="AB4013" s="21" t="s">
        <v>5411</v>
      </c>
    </row>
    <row r="4014" spans="28:28" x14ac:dyDescent="0.3">
      <c r="AB4014" s="21" t="s">
        <v>5412</v>
      </c>
    </row>
    <row r="4015" spans="28:28" x14ac:dyDescent="0.3">
      <c r="AB4015" s="21" t="s">
        <v>5413</v>
      </c>
    </row>
    <row r="4016" spans="28:28" x14ac:dyDescent="0.3">
      <c r="AB4016" s="21" t="s">
        <v>5414</v>
      </c>
    </row>
    <row r="4017" spans="28:28" x14ac:dyDescent="0.3">
      <c r="AB4017" s="21" t="s">
        <v>5415</v>
      </c>
    </row>
    <row r="4018" spans="28:28" x14ac:dyDescent="0.3">
      <c r="AB4018" s="21" t="s">
        <v>5416</v>
      </c>
    </row>
    <row r="4019" spans="28:28" x14ac:dyDescent="0.3">
      <c r="AB4019" s="21" t="s">
        <v>5417</v>
      </c>
    </row>
    <row r="4020" spans="28:28" x14ac:dyDescent="0.3">
      <c r="AB4020" s="21" t="s">
        <v>5418</v>
      </c>
    </row>
    <row r="4021" spans="28:28" x14ac:dyDescent="0.3">
      <c r="AB4021" s="21" t="s">
        <v>5419</v>
      </c>
    </row>
    <row r="4022" spans="28:28" x14ac:dyDescent="0.3">
      <c r="AB4022" s="21" t="s">
        <v>5420</v>
      </c>
    </row>
    <row r="4023" spans="28:28" x14ac:dyDescent="0.3">
      <c r="AB4023" s="21" t="s">
        <v>5421</v>
      </c>
    </row>
    <row r="4024" spans="28:28" x14ac:dyDescent="0.3">
      <c r="AB4024" s="21" t="s">
        <v>5422</v>
      </c>
    </row>
    <row r="4025" spans="28:28" x14ac:dyDescent="0.3">
      <c r="AB4025" s="21" t="s">
        <v>5423</v>
      </c>
    </row>
    <row r="4026" spans="28:28" x14ac:dyDescent="0.3">
      <c r="AB4026" s="21" t="s">
        <v>5424</v>
      </c>
    </row>
    <row r="4027" spans="28:28" x14ac:dyDescent="0.3">
      <c r="AB4027" s="21" t="s">
        <v>5425</v>
      </c>
    </row>
    <row r="4028" spans="28:28" x14ac:dyDescent="0.3">
      <c r="AB4028" s="21" t="s">
        <v>5426</v>
      </c>
    </row>
    <row r="4029" spans="28:28" x14ac:dyDescent="0.3">
      <c r="AB4029" s="21" t="s">
        <v>5427</v>
      </c>
    </row>
    <row r="4030" spans="28:28" x14ac:dyDescent="0.3">
      <c r="AB4030" s="21" t="s">
        <v>5428</v>
      </c>
    </row>
    <row r="4031" spans="28:28" x14ac:dyDescent="0.3">
      <c r="AB4031" s="21" t="s">
        <v>5429</v>
      </c>
    </row>
    <row r="4032" spans="28:28" x14ac:dyDescent="0.3">
      <c r="AB4032" s="21" t="s">
        <v>5430</v>
      </c>
    </row>
    <row r="4033" spans="28:28" x14ac:dyDescent="0.3">
      <c r="AB4033" s="21" t="s">
        <v>5431</v>
      </c>
    </row>
    <row r="4034" spans="28:28" x14ac:dyDescent="0.3">
      <c r="AB4034" s="21" t="s">
        <v>5432</v>
      </c>
    </row>
    <row r="4035" spans="28:28" x14ac:dyDescent="0.3">
      <c r="AB4035" s="21" t="s">
        <v>5433</v>
      </c>
    </row>
    <row r="4036" spans="28:28" x14ac:dyDescent="0.3">
      <c r="AB4036" s="21" t="s">
        <v>5434</v>
      </c>
    </row>
    <row r="4037" spans="28:28" x14ac:dyDescent="0.3">
      <c r="AB4037" s="21" t="s">
        <v>5435</v>
      </c>
    </row>
    <row r="4038" spans="28:28" x14ac:dyDescent="0.3">
      <c r="AB4038" s="21" t="s">
        <v>5436</v>
      </c>
    </row>
    <row r="4039" spans="28:28" x14ac:dyDescent="0.3">
      <c r="AB4039" s="21" t="s">
        <v>5437</v>
      </c>
    </row>
    <row r="4040" spans="28:28" x14ac:dyDescent="0.3">
      <c r="AB4040" s="21" t="s">
        <v>5438</v>
      </c>
    </row>
    <row r="4041" spans="28:28" x14ac:dyDescent="0.3">
      <c r="AB4041" s="21" t="s">
        <v>5439</v>
      </c>
    </row>
    <row r="4042" spans="28:28" x14ac:dyDescent="0.3">
      <c r="AB4042" s="21" t="s">
        <v>5440</v>
      </c>
    </row>
    <row r="4043" spans="28:28" x14ac:dyDescent="0.3">
      <c r="AB4043" s="21" t="s">
        <v>5441</v>
      </c>
    </row>
    <row r="4044" spans="28:28" x14ac:dyDescent="0.3">
      <c r="AB4044" s="21" t="s">
        <v>5442</v>
      </c>
    </row>
    <row r="4045" spans="28:28" x14ac:dyDescent="0.3">
      <c r="AB4045" s="21" t="s">
        <v>5443</v>
      </c>
    </row>
    <row r="4046" spans="28:28" x14ac:dyDescent="0.3">
      <c r="AB4046" s="21" t="s">
        <v>5444</v>
      </c>
    </row>
    <row r="4047" spans="28:28" x14ac:dyDescent="0.3">
      <c r="AB4047" s="21" t="s">
        <v>5445</v>
      </c>
    </row>
    <row r="4048" spans="28:28" x14ac:dyDescent="0.3">
      <c r="AB4048" s="21" t="s">
        <v>5446</v>
      </c>
    </row>
    <row r="4049" spans="28:28" x14ac:dyDescent="0.3">
      <c r="AB4049" s="21" t="s">
        <v>5447</v>
      </c>
    </row>
    <row r="4050" spans="28:28" x14ac:dyDescent="0.3">
      <c r="AB4050" s="21" t="s">
        <v>5448</v>
      </c>
    </row>
    <row r="4051" spans="28:28" x14ac:dyDescent="0.3">
      <c r="AB4051" s="21" t="s">
        <v>5449</v>
      </c>
    </row>
    <row r="4052" spans="28:28" x14ac:dyDescent="0.3">
      <c r="AB4052" s="21" t="s">
        <v>5450</v>
      </c>
    </row>
    <row r="4053" spans="28:28" x14ac:dyDescent="0.3">
      <c r="AB4053" s="21" t="s">
        <v>5451</v>
      </c>
    </row>
    <row r="4054" spans="28:28" x14ac:dyDescent="0.3">
      <c r="AB4054" s="21" t="s">
        <v>5452</v>
      </c>
    </row>
    <row r="4055" spans="28:28" x14ac:dyDescent="0.3">
      <c r="AB4055" s="21" t="s">
        <v>5453</v>
      </c>
    </row>
    <row r="4056" spans="28:28" x14ac:dyDescent="0.3">
      <c r="AB4056" s="21" t="s">
        <v>5454</v>
      </c>
    </row>
    <row r="4057" spans="28:28" x14ac:dyDescent="0.3">
      <c r="AB4057" s="21" t="s">
        <v>5455</v>
      </c>
    </row>
    <row r="4058" spans="28:28" x14ac:dyDescent="0.3">
      <c r="AB4058" s="21" t="s">
        <v>5456</v>
      </c>
    </row>
    <row r="4059" spans="28:28" x14ac:dyDescent="0.3">
      <c r="AB4059" s="21" t="s">
        <v>5457</v>
      </c>
    </row>
    <row r="4060" spans="28:28" x14ac:dyDescent="0.3">
      <c r="AB4060" s="21" t="s">
        <v>5458</v>
      </c>
    </row>
    <row r="4061" spans="28:28" x14ac:dyDescent="0.3">
      <c r="AB4061" s="21" t="s">
        <v>5459</v>
      </c>
    </row>
    <row r="4062" spans="28:28" x14ac:dyDescent="0.3">
      <c r="AB4062" s="21" t="s">
        <v>5460</v>
      </c>
    </row>
    <row r="4063" spans="28:28" x14ac:dyDescent="0.3">
      <c r="AB4063" s="21" t="s">
        <v>5461</v>
      </c>
    </row>
    <row r="4064" spans="28:28" x14ac:dyDescent="0.3">
      <c r="AB4064" s="21" t="s">
        <v>5462</v>
      </c>
    </row>
    <row r="4065" spans="28:28" x14ac:dyDescent="0.3">
      <c r="AB4065" s="21" t="s">
        <v>5463</v>
      </c>
    </row>
    <row r="4066" spans="28:28" x14ac:dyDescent="0.3">
      <c r="AB4066" s="21" t="s">
        <v>5464</v>
      </c>
    </row>
    <row r="4067" spans="28:28" x14ac:dyDescent="0.3">
      <c r="AB4067" s="21" t="s">
        <v>5465</v>
      </c>
    </row>
    <row r="4068" spans="28:28" x14ac:dyDescent="0.3">
      <c r="AB4068" s="21" t="s">
        <v>5466</v>
      </c>
    </row>
    <row r="4069" spans="28:28" x14ac:dyDescent="0.3">
      <c r="AB4069" s="21" t="s">
        <v>5467</v>
      </c>
    </row>
    <row r="4070" spans="28:28" x14ac:dyDescent="0.3">
      <c r="AB4070" s="21" t="s">
        <v>5468</v>
      </c>
    </row>
    <row r="4071" spans="28:28" x14ac:dyDescent="0.3">
      <c r="AB4071" s="21" t="s">
        <v>5469</v>
      </c>
    </row>
    <row r="4072" spans="28:28" x14ac:dyDescent="0.3">
      <c r="AB4072" s="21" t="s">
        <v>5470</v>
      </c>
    </row>
    <row r="4073" spans="28:28" x14ac:dyDescent="0.3">
      <c r="AB4073" s="21" t="s">
        <v>5471</v>
      </c>
    </row>
    <row r="4074" spans="28:28" x14ac:dyDescent="0.3">
      <c r="AB4074" s="21" t="s">
        <v>5472</v>
      </c>
    </row>
    <row r="4075" spans="28:28" x14ac:dyDescent="0.3">
      <c r="AB4075" s="21" t="s">
        <v>5473</v>
      </c>
    </row>
    <row r="4076" spans="28:28" x14ac:dyDescent="0.3">
      <c r="AB4076" s="21" t="s">
        <v>5474</v>
      </c>
    </row>
    <row r="4077" spans="28:28" x14ac:dyDescent="0.3">
      <c r="AB4077" s="21" t="s">
        <v>5475</v>
      </c>
    </row>
    <row r="4078" spans="28:28" x14ac:dyDescent="0.3">
      <c r="AB4078" s="21" t="s">
        <v>5476</v>
      </c>
    </row>
    <row r="4079" spans="28:28" x14ac:dyDescent="0.3">
      <c r="AB4079" s="21" t="s">
        <v>5477</v>
      </c>
    </row>
    <row r="4080" spans="28:28" x14ac:dyDescent="0.3">
      <c r="AB4080" s="21" t="s">
        <v>5478</v>
      </c>
    </row>
    <row r="4081" spans="28:28" x14ac:dyDescent="0.3">
      <c r="AB4081" s="21" t="s">
        <v>5479</v>
      </c>
    </row>
    <row r="4082" spans="28:28" x14ac:dyDescent="0.3">
      <c r="AB4082" s="21" t="s">
        <v>5480</v>
      </c>
    </row>
    <row r="4083" spans="28:28" x14ac:dyDescent="0.3">
      <c r="AB4083" s="21" t="s">
        <v>5481</v>
      </c>
    </row>
    <row r="4084" spans="28:28" x14ac:dyDescent="0.3">
      <c r="AB4084" s="21" t="s">
        <v>5482</v>
      </c>
    </row>
    <row r="4085" spans="28:28" x14ac:dyDescent="0.3">
      <c r="AB4085" s="21" t="s">
        <v>5483</v>
      </c>
    </row>
    <row r="4086" spans="28:28" x14ac:dyDescent="0.3">
      <c r="AB4086" s="21" t="s">
        <v>5484</v>
      </c>
    </row>
    <row r="4087" spans="28:28" x14ac:dyDescent="0.3">
      <c r="AB4087" s="21" t="s">
        <v>5485</v>
      </c>
    </row>
    <row r="4088" spans="28:28" x14ac:dyDescent="0.3">
      <c r="AB4088" s="21" t="s">
        <v>5486</v>
      </c>
    </row>
    <row r="4089" spans="28:28" x14ac:dyDescent="0.3">
      <c r="AB4089" s="21" t="s">
        <v>5487</v>
      </c>
    </row>
    <row r="4090" spans="28:28" x14ac:dyDescent="0.3">
      <c r="AB4090" s="21" t="s">
        <v>5488</v>
      </c>
    </row>
    <row r="4091" spans="28:28" x14ac:dyDescent="0.3">
      <c r="AB4091" s="21" t="s">
        <v>5489</v>
      </c>
    </row>
    <row r="4092" spans="28:28" x14ac:dyDescent="0.3">
      <c r="AB4092" s="21" t="s">
        <v>5490</v>
      </c>
    </row>
    <row r="4093" spans="28:28" x14ac:dyDescent="0.3">
      <c r="AB4093" s="21" t="s">
        <v>5491</v>
      </c>
    </row>
    <row r="4094" spans="28:28" x14ac:dyDescent="0.3">
      <c r="AB4094" s="21" t="s">
        <v>5492</v>
      </c>
    </row>
    <row r="4095" spans="28:28" x14ac:dyDescent="0.3">
      <c r="AB4095" s="21" t="s">
        <v>5493</v>
      </c>
    </row>
    <row r="4096" spans="28:28" x14ac:dyDescent="0.3">
      <c r="AB4096" s="21" t="s">
        <v>5494</v>
      </c>
    </row>
    <row r="4097" spans="28:28" x14ac:dyDescent="0.3">
      <c r="AB4097" s="21" t="s">
        <v>5495</v>
      </c>
    </row>
    <row r="4098" spans="28:28" x14ac:dyDescent="0.3">
      <c r="AB4098" s="21" t="s">
        <v>5496</v>
      </c>
    </row>
    <row r="4099" spans="28:28" x14ac:dyDescent="0.3">
      <c r="AB4099" s="21" t="s">
        <v>5497</v>
      </c>
    </row>
    <row r="4100" spans="28:28" x14ac:dyDescent="0.3">
      <c r="AB4100" s="21" t="s">
        <v>5498</v>
      </c>
    </row>
    <row r="4101" spans="28:28" x14ac:dyDescent="0.3">
      <c r="AB4101" s="21" t="s">
        <v>5499</v>
      </c>
    </row>
    <row r="4102" spans="28:28" x14ac:dyDescent="0.3">
      <c r="AB4102" s="21" t="s">
        <v>5500</v>
      </c>
    </row>
    <row r="4103" spans="28:28" x14ac:dyDescent="0.3">
      <c r="AB4103" s="21" t="s">
        <v>5501</v>
      </c>
    </row>
    <row r="4104" spans="28:28" x14ac:dyDescent="0.3">
      <c r="AB4104" s="21" t="s">
        <v>5502</v>
      </c>
    </row>
    <row r="4105" spans="28:28" x14ac:dyDescent="0.3">
      <c r="AB4105" s="21" t="s">
        <v>5503</v>
      </c>
    </row>
    <row r="4106" spans="28:28" x14ac:dyDescent="0.3">
      <c r="AB4106" s="21" t="s">
        <v>5504</v>
      </c>
    </row>
    <row r="4107" spans="28:28" x14ac:dyDescent="0.3">
      <c r="AB4107" s="21" t="s">
        <v>5505</v>
      </c>
    </row>
    <row r="4108" spans="28:28" x14ac:dyDescent="0.3">
      <c r="AB4108" s="21" t="s">
        <v>5506</v>
      </c>
    </row>
    <row r="4109" spans="28:28" x14ac:dyDescent="0.3">
      <c r="AB4109" s="21" t="s">
        <v>5507</v>
      </c>
    </row>
    <row r="4110" spans="28:28" x14ac:dyDescent="0.3">
      <c r="AB4110" s="21" t="s">
        <v>5508</v>
      </c>
    </row>
    <row r="4111" spans="28:28" x14ac:dyDescent="0.3">
      <c r="AB4111" s="21" t="s">
        <v>5509</v>
      </c>
    </row>
    <row r="4112" spans="28:28" x14ac:dyDescent="0.3">
      <c r="AB4112" s="21" t="s">
        <v>5510</v>
      </c>
    </row>
    <row r="4113" spans="28:28" x14ac:dyDescent="0.3">
      <c r="AB4113" s="21" t="s">
        <v>5511</v>
      </c>
    </row>
    <row r="4114" spans="28:28" x14ac:dyDescent="0.3">
      <c r="AB4114" s="21" t="s">
        <v>5512</v>
      </c>
    </row>
    <row r="4115" spans="28:28" x14ac:dyDescent="0.3">
      <c r="AB4115" s="21" t="s">
        <v>5513</v>
      </c>
    </row>
    <row r="4116" spans="28:28" x14ac:dyDescent="0.3">
      <c r="AB4116" s="21" t="s">
        <v>5514</v>
      </c>
    </row>
    <row r="4117" spans="28:28" x14ac:dyDescent="0.3">
      <c r="AB4117" s="21" t="s">
        <v>5515</v>
      </c>
    </row>
    <row r="4118" spans="28:28" x14ac:dyDescent="0.3">
      <c r="AB4118" s="21" t="s">
        <v>5516</v>
      </c>
    </row>
    <row r="4119" spans="28:28" x14ac:dyDescent="0.3">
      <c r="AB4119" s="21" t="s">
        <v>5517</v>
      </c>
    </row>
    <row r="4120" spans="28:28" x14ac:dyDescent="0.3">
      <c r="AB4120" s="21" t="s">
        <v>5518</v>
      </c>
    </row>
    <row r="4121" spans="28:28" x14ac:dyDescent="0.3">
      <c r="AB4121" s="21" t="s">
        <v>5519</v>
      </c>
    </row>
    <row r="4122" spans="28:28" x14ac:dyDescent="0.3">
      <c r="AB4122" s="21" t="s">
        <v>5520</v>
      </c>
    </row>
    <row r="4123" spans="28:28" x14ac:dyDescent="0.3">
      <c r="AB4123" s="21" t="s">
        <v>5521</v>
      </c>
    </row>
    <row r="4124" spans="28:28" x14ac:dyDescent="0.3">
      <c r="AB4124" s="21" t="s">
        <v>5522</v>
      </c>
    </row>
    <row r="4125" spans="28:28" x14ac:dyDescent="0.3">
      <c r="AB4125" s="21" t="s">
        <v>5523</v>
      </c>
    </row>
    <row r="4126" spans="28:28" x14ac:dyDescent="0.3">
      <c r="AB4126" s="21" t="s">
        <v>5524</v>
      </c>
    </row>
    <row r="4127" spans="28:28" x14ac:dyDescent="0.3">
      <c r="AB4127" s="21" t="s">
        <v>5525</v>
      </c>
    </row>
    <row r="4128" spans="28:28" x14ac:dyDescent="0.3">
      <c r="AB4128" s="21" t="s">
        <v>5526</v>
      </c>
    </row>
    <row r="4129" spans="28:28" x14ac:dyDescent="0.3">
      <c r="AB4129" s="21" t="s">
        <v>5527</v>
      </c>
    </row>
    <row r="4130" spans="28:28" x14ac:dyDescent="0.3">
      <c r="AB4130" s="21" t="s">
        <v>5528</v>
      </c>
    </row>
    <row r="4131" spans="28:28" x14ac:dyDescent="0.3">
      <c r="AB4131" s="21" t="s">
        <v>5529</v>
      </c>
    </row>
    <row r="4132" spans="28:28" x14ac:dyDescent="0.3">
      <c r="AB4132" s="21" t="s">
        <v>5530</v>
      </c>
    </row>
    <row r="4133" spans="28:28" x14ac:dyDescent="0.3">
      <c r="AB4133" s="21" t="s">
        <v>5531</v>
      </c>
    </row>
    <row r="4134" spans="28:28" x14ac:dyDescent="0.3">
      <c r="AB4134" s="21" t="s">
        <v>5532</v>
      </c>
    </row>
    <row r="4135" spans="28:28" x14ac:dyDescent="0.3">
      <c r="AB4135" s="21" t="s">
        <v>5533</v>
      </c>
    </row>
    <row r="4136" spans="28:28" x14ac:dyDescent="0.3">
      <c r="AB4136" s="21" t="s">
        <v>5534</v>
      </c>
    </row>
    <row r="4137" spans="28:28" x14ac:dyDescent="0.3">
      <c r="AB4137" s="21" t="s">
        <v>5535</v>
      </c>
    </row>
    <row r="4138" spans="28:28" x14ac:dyDescent="0.3">
      <c r="AB4138" s="21" t="s">
        <v>5536</v>
      </c>
    </row>
    <row r="4139" spans="28:28" x14ac:dyDescent="0.3">
      <c r="AB4139" s="21" t="s">
        <v>5537</v>
      </c>
    </row>
    <row r="4140" spans="28:28" x14ac:dyDescent="0.3">
      <c r="AB4140" s="21" t="s">
        <v>5538</v>
      </c>
    </row>
    <row r="4141" spans="28:28" x14ac:dyDescent="0.3">
      <c r="AB4141" s="21" t="s">
        <v>5539</v>
      </c>
    </row>
    <row r="4142" spans="28:28" x14ac:dyDescent="0.3">
      <c r="AB4142" s="21" t="s">
        <v>5540</v>
      </c>
    </row>
    <row r="4143" spans="28:28" x14ac:dyDescent="0.3">
      <c r="AB4143" s="21" t="s">
        <v>5541</v>
      </c>
    </row>
    <row r="4144" spans="28:28" x14ac:dyDescent="0.3">
      <c r="AB4144" s="21" t="s">
        <v>5542</v>
      </c>
    </row>
    <row r="4145" spans="28:28" x14ac:dyDescent="0.3">
      <c r="AB4145" s="21" t="s">
        <v>5543</v>
      </c>
    </row>
    <row r="4146" spans="28:28" x14ac:dyDescent="0.3">
      <c r="AB4146" s="21" t="s">
        <v>5544</v>
      </c>
    </row>
    <row r="4147" spans="28:28" x14ac:dyDescent="0.3">
      <c r="AB4147" s="21" t="s">
        <v>5545</v>
      </c>
    </row>
    <row r="4148" spans="28:28" x14ac:dyDescent="0.3">
      <c r="AB4148" s="21" t="s">
        <v>5546</v>
      </c>
    </row>
    <row r="4149" spans="28:28" x14ac:dyDescent="0.3">
      <c r="AB4149" s="21" t="s">
        <v>5547</v>
      </c>
    </row>
    <row r="4150" spans="28:28" x14ac:dyDescent="0.3">
      <c r="AB4150" s="21" t="s">
        <v>5548</v>
      </c>
    </row>
    <row r="4151" spans="28:28" x14ac:dyDescent="0.3">
      <c r="AB4151" s="21" t="s">
        <v>5549</v>
      </c>
    </row>
    <row r="4152" spans="28:28" x14ac:dyDescent="0.3">
      <c r="AB4152" s="21" t="s">
        <v>5550</v>
      </c>
    </row>
    <row r="4153" spans="28:28" x14ac:dyDescent="0.3">
      <c r="AB4153" s="21" t="s">
        <v>5551</v>
      </c>
    </row>
    <row r="4154" spans="28:28" x14ac:dyDescent="0.3">
      <c r="AB4154" s="21" t="s">
        <v>5552</v>
      </c>
    </row>
    <row r="4155" spans="28:28" x14ac:dyDescent="0.3">
      <c r="AB4155" s="21" t="s">
        <v>5553</v>
      </c>
    </row>
    <row r="4156" spans="28:28" x14ac:dyDescent="0.3">
      <c r="AB4156" s="21" t="s">
        <v>5554</v>
      </c>
    </row>
    <row r="4157" spans="28:28" x14ac:dyDescent="0.3">
      <c r="AB4157" s="21" t="s">
        <v>5555</v>
      </c>
    </row>
    <row r="4158" spans="28:28" x14ac:dyDescent="0.3">
      <c r="AB4158" s="21" t="s">
        <v>5556</v>
      </c>
    </row>
    <row r="4159" spans="28:28" x14ac:dyDescent="0.3">
      <c r="AB4159" s="21" t="s">
        <v>5557</v>
      </c>
    </row>
    <row r="4160" spans="28:28" x14ac:dyDescent="0.3">
      <c r="AB4160" s="21" t="s">
        <v>5558</v>
      </c>
    </row>
    <row r="4161" spans="28:28" x14ac:dyDescent="0.3">
      <c r="AB4161" s="21" t="s">
        <v>5559</v>
      </c>
    </row>
    <row r="4162" spans="28:28" x14ac:dyDescent="0.3">
      <c r="AB4162" s="21" t="s">
        <v>5560</v>
      </c>
    </row>
    <row r="4163" spans="28:28" x14ac:dyDescent="0.3">
      <c r="AB4163" s="21" t="s">
        <v>5561</v>
      </c>
    </row>
    <row r="4164" spans="28:28" x14ac:dyDescent="0.3">
      <c r="AB4164" s="21" t="s">
        <v>5562</v>
      </c>
    </row>
    <row r="4165" spans="28:28" x14ac:dyDescent="0.3">
      <c r="AB4165" s="21" t="s">
        <v>5563</v>
      </c>
    </row>
    <row r="4166" spans="28:28" x14ac:dyDescent="0.3">
      <c r="AB4166" s="21" t="s">
        <v>5564</v>
      </c>
    </row>
    <row r="4167" spans="28:28" x14ac:dyDescent="0.3">
      <c r="AB4167" s="21" t="s">
        <v>5565</v>
      </c>
    </row>
    <row r="4168" spans="28:28" x14ac:dyDescent="0.3">
      <c r="AB4168" s="21" t="s">
        <v>5566</v>
      </c>
    </row>
    <row r="4169" spans="28:28" x14ac:dyDescent="0.3">
      <c r="AB4169" s="21" t="s">
        <v>5567</v>
      </c>
    </row>
    <row r="4170" spans="28:28" x14ac:dyDescent="0.3">
      <c r="AB4170" s="21" t="s">
        <v>5568</v>
      </c>
    </row>
    <row r="4171" spans="28:28" x14ac:dyDescent="0.3">
      <c r="AB4171" s="21" t="s">
        <v>5569</v>
      </c>
    </row>
    <row r="4172" spans="28:28" x14ac:dyDescent="0.3">
      <c r="AB4172" s="21" t="s">
        <v>5570</v>
      </c>
    </row>
    <row r="4173" spans="28:28" x14ac:dyDescent="0.3">
      <c r="AB4173" s="21" t="s">
        <v>5571</v>
      </c>
    </row>
    <row r="4174" spans="28:28" x14ac:dyDescent="0.3">
      <c r="AB4174" s="21" t="s">
        <v>5572</v>
      </c>
    </row>
    <row r="4175" spans="28:28" x14ac:dyDescent="0.3">
      <c r="AB4175" s="21" t="s">
        <v>5573</v>
      </c>
    </row>
    <row r="4176" spans="28:28" x14ac:dyDescent="0.3">
      <c r="AB4176" s="21" t="s">
        <v>5574</v>
      </c>
    </row>
    <row r="4177" spans="28:28" x14ac:dyDescent="0.3">
      <c r="AB4177" s="21" t="s">
        <v>5575</v>
      </c>
    </row>
    <row r="4178" spans="28:28" x14ac:dyDescent="0.3">
      <c r="AB4178" s="21" t="s">
        <v>5576</v>
      </c>
    </row>
    <row r="4179" spans="28:28" x14ac:dyDescent="0.3">
      <c r="AB4179" s="21" t="s">
        <v>5577</v>
      </c>
    </row>
    <row r="4180" spans="28:28" x14ac:dyDescent="0.3">
      <c r="AB4180" s="21" t="s">
        <v>5578</v>
      </c>
    </row>
    <row r="4181" spans="28:28" x14ac:dyDescent="0.3">
      <c r="AB4181" s="21" t="s">
        <v>5579</v>
      </c>
    </row>
    <row r="4182" spans="28:28" x14ac:dyDescent="0.3">
      <c r="AB4182" s="21" t="s">
        <v>5580</v>
      </c>
    </row>
    <row r="4183" spans="28:28" x14ac:dyDescent="0.3">
      <c r="AB4183" s="21" t="s">
        <v>5581</v>
      </c>
    </row>
    <row r="4184" spans="28:28" x14ac:dyDescent="0.3">
      <c r="AB4184" s="21" t="s">
        <v>5582</v>
      </c>
    </row>
    <row r="4185" spans="28:28" x14ac:dyDescent="0.3">
      <c r="AB4185" s="21" t="s">
        <v>5583</v>
      </c>
    </row>
    <row r="4186" spans="28:28" x14ac:dyDescent="0.3">
      <c r="AB4186" s="21" t="s">
        <v>5584</v>
      </c>
    </row>
    <row r="4187" spans="28:28" x14ac:dyDescent="0.3">
      <c r="AB4187" s="21" t="s">
        <v>5585</v>
      </c>
    </row>
    <row r="4188" spans="28:28" x14ac:dyDescent="0.3">
      <c r="AB4188" s="21" t="s">
        <v>5586</v>
      </c>
    </row>
    <row r="4189" spans="28:28" x14ac:dyDescent="0.3">
      <c r="AB4189" s="21" t="s">
        <v>5587</v>
      </c>
    </row>
    <row r="4190" spans="28:28" x14ac:dyDescent="0.3">
      <c r="AB4190" s="21" t="s">
        <v>5588</v>
      </c>
    </row>
    <row r="4191" spans="28:28" x14ac:dyDescent="0.3">
      <c r="AB4191" s="21" t="s">
        <v>5589</v>
      </c>
    </row>
    <row r="4192" spans="28:28" x14ac:dyDescent="0.3">
      <c r="AB4192" s="21" t="s">
        <v>5590</v>
      </c>
    </row>
    <row r="4193" spans="28:28" x14ac:dyDescent="0.3">
      <c r="AB4193" s="21" t="s">
        <v>5591</v>
      </c>
    </row>
    <row r="4194" spans="28:28" x14ac:dyDescent="0.3">
      <c r="AB4194" s="21" t="s">
        <v>5592</v>
      </c>
    </row>
    <row r="4195" spans="28:28" x14ac:dyDescent="0.3">
      <c r="AB4195" s="21" t="s">
        <v>5593</v>
      </c>
    </row>
    <row r="4196" spans="28:28" x14ac:dyDescent="0.3">
      <c r="AB4196" s="21" t="s">
        <v>5594</v>
      </c>
    </row>
    <row r="4197" spans="28:28" x14ac:dyDescent="0.3">
      <c r="AB4197" s="21" t="s">
        <v>5595</v>
      </c>
    </row>
    <row r="4198" spans="28:28" x14ac:dyDescent="0.3">
      <c r="AB4198" s="21" t="s">
        <v>5596</v>
      </c>
    </row>
    <row r="4199" spans="28:28" x14ac:dyDescent="0.3">
      <c r="AB4199" s="21" t="s">
        <v>5597</v>
      </c>
    </row>
    <row r="4200" spans="28:28" x14ac:dyDescent="0.3">
      <c r="AB4200" s="21" t="s">
        <v>5598</v>
      </c>
    </row>
    <row r="4201" spans="28:28" x14ac:dyDescent="0.3">
      <c r="AB4201" s="21" t="s">
        <v>5599</v>
      </c>
    </row>
    <row r="4202" spans="28:28" x14ac:dyDescent="0.3">
      <c r="AB4202" s="21" t="s">
        <v>5600</v>
      </c>
    </row>
    <row r="4203" spans="28:28" x14ac:dyDescent="0.3">
      <c r="AB4203" s="21" t="s">
        <v>5601</v>
      </c>
    </row>
    <row r="4204" spans="28:28" x14ac:dyDescent="0.3">
      <c r="AB4204" s="21" t="s">
        <v>5602</v>
      </c>
    </row>
    <row r="4205" spans="28:28" x14ac:dyDescent="0.3">
      <c r="AB4205" s="21" t="s">
        <v>5603</v>
      </c>
    </row>
    <row r="4206" spans="28:28" x14ac:dyDescent="0.3">
      <c r="AB4206" s="21" t="s">
        <v>5604</v>
      </c>
    </row>
    <row r="4207" spans="28:28" x14ac:dyDescent="0.3">
      <c r="AB4207" s="21" t="s">
        <v>5605</v>
      </c>
    </row>
    <row r="4208" spans="28:28" x14ac:dyDescent="0.3">
      <c r="AB4208" s="21" t="s">
        <v>5606</v>
      </c>
    </row>
    <row r="4209" spans="28:28" x14ac:dyDescent="0.3">
      <c r="AB4209" s="21" t="s">
        <v>5607</v>
      </c>
    </row>
    <row r="4210" spans="28:28" x14ac:dyDescent="0.3">
      <c r="AB4210" s="21" t="s">
        <v>5608</v>
      </c>
    </row>
    <row r="4211" spans="28:28" x14ac:dyDescent="0.3">
      <c r="AB4211" s="21" t="s">
        <v>5609</v>
      </c>
    </row>
    <row r="4212" spans="28:28" x14ac:dyDescent="0.3">
      <c r="AB4212" s="21" t="s">
        <v>5610</v>
      </c>
    </row>
    <row r="4213" spans="28:28" x14ac:dyDescent="0.3">
      <c r="AB4213" s="21" t="s">
        <v>5611</v>
      </c>
    </row>
    <row r="4214" spans="28:28" x14ac:dyDescent="0.3">
      <c r="AB4214" s="21" t="s">
        <v>5612</v>
      </c>
    </row>
    <row r="4215" spans="28:28" x14ac:dyDescent="0.3">
      <c r="AB4215" s="21" t="s">
        <v>5613</v>
      </c>
    </row>
    <row r="4216" spans="28:28" x14ac:dyDescent="0.3">
      <c r="AB4216" s="21" t="s">
        <v>5614</v>
      </c>
    </row>
    <row r="4217" spans="28:28" x14ac:dyDescent="0.3">
      <c r="AB4217" s="21" t="s">
        <v>5615</v>
      </c>
    </row>
    <row r="4218" spans="28:28" x14ac:dyDescent="0.3">
      <c r="AB4218" s="21" t="s">
        <v>5616</v>
      </c>
    </row>
    <row r="4219" spans="28:28" x14ac:dyDescent="0.3">
      <c r="AB4219" s="21" t="s">
        <v>5617</v>
      </c>
    </row>
    <row r="4220" spans="28:28" x14ac:dyDescent="0.3">
      <c r="AB4220" s="21" t="s">
        <v>5618</v>
      </c>
    </row>
    <row r="4221" spans="28:28" x14ac:dyDescent="0.3">
      <c r="AB4221" s="21" t="s">
        <v>5619</v>
      </c>
    </row>
    <row r="4222" spans="28:28" x14ac:dyDescent="0.3">
      <c r="AB4222" s="21" t="s">
        <v>5620</v>
      </c>
    </row>
    <row r="4223" spans="28:28" x14ac:dyDescent="0.3">
      <c r="AB4223" s="21" t="s">
        <v>5621</v>
      </c>
    </row>
    <row r="4224" spans="28:28" x14ac:dyDescent="0.3">
      <c r="AB4224" s="21" t="s">
        <v>5622</v>
      </c>
    </row>
    <row r="4225" spans="28:28" x14ac:dyDescent="0.3">
      <c r="AB4225" s="21" t="s">
        <v>5623</v>
      </c>
    </row>
    <row r="4226" spans="28:28" x14ac:dyDescent="0.3">
      <c r="AB4226" s="21" t="s">
        <v>5624</v>
      </c>
    </row>
    <row r="4227" spans="28:28" x14ac:dyDescent="0.3">
      <c r="AB4227" s="21" t="s">
        <v>5625</v>
      </c>
    </row>
    <row r="4228" spans="28:28" x14ac:dyDescent="0.3">
      <c r="AB4228" s="21" t="s">
        <v>5626</v>
      </c>
    </row>
    <row r="4229" spans="28:28" x14ac:dyDescent="0.3">
      <c r="AB4229" s="21" t="s">
        <v>5627</v>
      </c>
    </row>
    <row r="4230" spans="28:28" x14ac:dyDescent="0.3">
      <c r="AB4230" s="21" t="s">
        <v>5628</v>
      </c>
    </row>
    <row r="4231" spans="28:28" x14ac:dyDescent="0.3">
      <c r="AB4231" s="21" t="s">
        <v>5629</v>
      </c>
    </row>
    <row r="4232" spans="28:28" x14ac:dyDescent="0.3">
      <c r="AB4232" s="21" t="s">
        <v>5630</v>
      </c>
    </row>
    <row r="4233" spans="28:28" x14ac:dyDescent="0.3">
      <c r="AB4233" s="21" t="s">
        <v>5631</v>
      </c>
    </row>
    <row r="4234" spans="28:28" x14ac:dyDescent="0.3">
      <c r="AB4234" s="21" t="s">
        <v>5632</v>
      </c>
    </row>
    <row r="4235" spans="28:28" x14ac:dyDescent="0.3">
      <c r="AB4235" s="21" t="s">
        <v>5633</v>
      </c>
    </row>
    <row r="4236" spans="28:28" x14ac:dyDescent="0.3">
      <c r="AB4236" s="21" t="s">
        <v>5634</v>
      </c>
    </row>
    <row r="4237" spans="28:28" x14ac:dyDescent="0.3">
      <c r="AB4237" s="21" t="s">
        <v>5635</v>
      </c>
    </row>
    <row r="4238" spans="28:28" x14ac:dyDescent="0.3">
      <c r="AB4238" s="21" t="s">
        <v>5636</v>
      </c>
    </row>
    <row r="4239" spans="28:28" x14ac:dyDescent="0.3">
      <c r="AB4239" s="21" t="s">
        <v>5637</v>
      </c>
    </row>
    <row r="4240" spans="28:28" x14ac:dyDescent="0.3">
      <c r="AB4240" s="21" t="s">
        <v>5638</v>
      </c>
    </row>
    <row r="4241" spans="28:28" x14ac:dyDescent="0.3">
      <c r="AB4241" s="21" t="s">
        <v>5639</v>
      </c>
    </row>
    <row r="4242" spans="28:28" x14ac:dyDescent="0.3">
      <c r="AB4242" s="21" t="s">
        <v>5640</v>
      </c>
    </row>
    <row r="4243" spans="28:28" x14ac:dyDescent="0.3">
      <c r="AB4243" s="21" t="s">
        <v>5641</v>
      </c>
    </row>
    <row r="4244" spans="28:28" x14ac:dyDescent="0.3">
      <c r="AB4244" s="21" t="s">
        <v>5642</v>
      </c>
    </row>
    <row r="4245" spans="28:28" x14ac:dyDescent="0.3">
      <c r="AB4245" s="21" t="s">
        <v>5643</v>
      </c>
    </row>
    <row r="4246" spans="28:28" x14ac:dyDescent="0.3">
      <c r="AB4246" s="21" t="s">
        <v>5644</v>
      </c>
    </row>
    <row r="4247" spans="28:28" x14ac:dyDescent="0.3">
      <c r="AB4247" s="21" t="s">
        <v>5645</v>
      </c>
    </row>
    <row r="4248" spans="28:28" x14ac:dyDescent="0.3">
      <c r="AB4248" s="21" t="s">
        <v>5646</v>
      </c>
    </row>
    <row r="4249" spans="28:28" x14ac:dyDescent="0.3">
      <c r="AB4249" s="21" t="s">
        <v>5647</v>
      </c>
    </row>
    <row r="4250" spans="28:28" x14ac:dyDescent="0.3">
      <c r="AB4250" s="21" t="s">
        <v>5648</v>
      </c>
    </row>
    <row r="4251" spans="28:28" x14ac:dyDescent="0.3">
      <c r="AB4251" s="21" t="s">
        <v>5649</v>
      </c>
    </row>
    <row r="4252" spans="28:28" x14ac:dyDescent="0.3">
      <c r="AB4252" s="21" t="s">
        <v>5650</v>
      </c>
    </row>
    <row r="4253" spans="28:28" x14ac:dyDescent="0.3">
      <c r="AB4253" s="21" t="s">
        <v>5651</v>
      </c>
    </row>
    <row r="4254" spans="28:28" x14ac:dyDescent="0.3">
      <c r="AB4254" s="21" t="s">
        <v>5652</v>
      </c>
    </row>
    <row r="4255" spans="28:28" x14ac:dyDescent="0.3">
      <c r="AB4255" s="21" t="s">
        <v>5653</v>
      </c>
    </row>
    <row r="4256" spans="28:28" x14ac:dyDescent="0.3">
      <c r="AB4256" s="21" t="s">
        <v>5654</v>
      </c>
    </row>
    <row r="4257" spans="28:28" x14ac:dyDescent="0.3">
      <c r="AB4257" s="21" t="s">
        <v>5655</v>
      </c>
    </row>
    <row r="4258" spans="28:28" x14ac:dyDescent="0.3">
      <c r="AB4258" s="21" t="s">
        <v>5656</v>
      </c>
    </row>
    <row r="4259" spans="28:28" x14ac:dyDescent="0.3">
      <c r="AB4259" s="21" t="s">
        <v>5657</v>
      </c>
    </row>
    <row r="4260" spans="28:28" x14ac:dyDescent="0.3">
      <c r="AB4260" s="21" t="s">
        <v>5658</v>
      </c>
    </row>
    <row r="4261" spans="28:28" x14ac:dyDescent="0.3">
      <c r="AB4261" s="21" t="s">
        <v>5659</v>
      </c>
    </row>
    <row r="4262" spans="28:28" x14ac:dyDescent="0.3">
      <c r="AB4262" s="21" t="s">
        <v>5660</v>
      </c>
    </row>
    <row r="4263" spans="28:28" x14ac:dyDescent="0.3">
      <c r="AB4263" s="21" t="s">
        <v>5661</v>
      </c>
    </row>
    <row r="4264" spans="28:28" x14ac:dyDescent="0.3">
      <c r="AB4264" s="21" t="s">
        <v>5662</v>
      </c>
    </row>
    <row r="4265" spans="28:28" x14ac:dyDescent="0.3">
      <c r="AB4265" s="21" t="s">
        <v>5663</v>
      </c>
    </row>
    <row r="4266" spans="28:28" x14ac:dyDescent="0.3">
      <c r="AB4266" s="21" t="s">
        <v>5664</v>
      </c>
    </row>
    <row r="4267" spans="28:28" x14ac:dyDescent="0.3">
      <c r="AB4267" s="21" t="s">
        <v>5665</v>
      </c>
    </row>
    <row r="4268" spans="28:28" x14ac:dyDescent="0.3">
      <c r="AB4268" s="21" t="s">
        <v>5666</v>
      </c>
    </row>
    <row r="4269" spans="28:28" x14ac:dyDescent="0.3">
      <c r="AB4269" s="21" t="s">
        <v>5667</v>
      </c>
    </row>
    <row r="4270" spans="28:28" x14ac:dyDescent="0.3">
      <c r="AB4270" s="21" t="s">
        <v>5668</v>
      </c>
    </row>
    <row r="4271" spans="28:28" x14ac:dyDescent="0.3">
      <c r="AB4271" s="21" t="s">
        <v>5669</v>
      </c>
    </row>
    <row r="4272" spans="28:28" x14ac:dyDescent="0.3">
      <c r="AB4272" s="21" t="s">
        <v>5670</v>
      </c>
    </row>
    <row r="4273" spans="28:28" x14ac:dyDescent="0.3">
      <c r="AB4273" s="21" t="s">
        <v>5671</v>
      </c>
    </row>
    <row r="4274" spans="28:28" x14ac:dyDescent="0.3">
      <c r="AB4274" s="21" t="s">
        <v>5672</v>
      </c>
    </row>
    <row r="4275" spans="28:28" x14ac:dyDescent="0.3">
      <c r="AB4275" s="21" t="s">
        <v>5673</v>
      </c>
    </row>
    <row r="4276" spans="28:28" x14ac:dyDescent="0.3">
      <c r="AB4276" s="21" t="s">
        <v>5674</v>
      </c>
    </row>
    <row r="4277" spans="28:28" x14ac:dyDescent="0.3">
      <c r="AB4277" s="21" t="s">
        <v>5675</v>
      </c>
    </row>
    <row r="4278" spans="28:28" x14ac:dyDescent="0.3">
      <c r="AB4278" s="21" t="s">
        <v>5676</v>
      </c>
    </row>
    <row r="4279" spans="28:28" x14ac:dyDescent="0.3">
      <c r="AB4279" s="21" t="s">
        <v>5677</v>
      </c>
    </row>
    <row r="4280" spans="28:28" x14ac:dyDescent="0.3">
      <c r="AB4280" s="21" t="s">
        <v>5678</v>
      </c>
    </row>
    <row r="4281" spans="28:28" x14ac:dyDescent="0.3">
      <c r="AB4281" s="21" t="s">
        <v>5679</v>
      </c>
    </row>
    <row r="4282" spans="28:28" x14ac:dyDescent="0.3">
      <c r="AB4282" s="21" t="s">
        <v>5680</v>
      </c>
    </row>
    <row r="4283" spans="28:28" x14ac:dyDescent="0.3">
      <c r="AB4283" s="21" t="s">
        <v>5681</v>
      </c>
    </row>
    <row r="4284" spans="28:28" x14ac:dyDescent="0.3">
      <c r="AB4284" s="21" t="s">
        <v>5682</v>
      </c>
    </row>
    <row r="4285" spans="28:28" x14ac:dyDescent="0.3">
      <c r="AB4285" s="21" t="s">
        <v>5683</v>
      </c>
    </row>
    <row r="4286" spans="28:28" x14ac:dyDescent="0.3">
      <c r="AB4286" s="21" t="s">
        <v>5684</v>
      </c>
    </row>
    <row r="4287" spans="28:28" x14ac:dyDescent="0.3">
      <c r="AB4287" s="21" t="s">
        <v>5685</v>
      </c>
    </row>
    <row r="4288" spans="28:28" x14ac:dyDescent="0.3">
      <c r="AB4288" s="21" t="s">
        <v>5686</v>
      </c>
    </row>
    <row r="4289" spans="28:28" x14ac:dyDescent="0.3">
      <c r="AB4289" s="21" t="s">
        <v>5687</v>
      </c>
    </row>
    <row r="4290" spans="28:28" x14ac:dyDescent="0.3">
      <c r="AB4290" s="21" t="s">
        <v>5688</v>
      </c>
    </row>
    <row r="4291" spans="28:28" x14ac:dyDescent="0.3">
      <c r="AB4291" s="21" t="s">
        <v>5689</v>
      </c>
    </row>
    <row r="4292" spans="28:28" x14ac:dyDescent="0.3">
      <c r="AB4292" s="21" t="s">
        <v>5690</v>
      </c>
    </row>
    <row r="4293" spans="28:28" x14ac:dyDescent="0.3">
      <c r="AB4293" s="21" t="s">
        <v>5691</v>
      </c>
    </row>
    <row r="4294" spans="28:28" x14ac:dyDescent="0.3">
      <c r="AB4294" s="21" t="s">
        <v>5692</v>
      </c>
    </row>
    <row r="4295" spans="28:28" x14ac:dyDescent="0.3">
      <c r="AB4295" s="21" t="s">
        <v>5693</v>
      </c>
    </row>
    <row r="4296" spans="28:28" x14ac:dyDescent="0.3">
      <c r="AB4296" s="21" t="s">
        <v>5694</v>
      </c>
    </row>
    <row r="4297" spans="28:28" x14ac:dyDescent="0.3">
      <c r="AB4297" s="21" t="s">
        <v>5695</v>
      </c>
    </row>
    <row r="4298" spans="28:28" x14ac:dyDescent="0.3">
      <c r="AB4298" s="21" t="s">
        <v>5696</v>
      </c>
    </row>
    <row r="4299" spans="28:28" x14ac:dyDescent="0.3">
      <c r="AB4299" s="21" t="s">
        <v>5697</v>
      </c>
    </row>
    <row r="4300" spans="28:28" x14ac:dyDescent="0.3">
      <c r="AB4300" s="21" t="s">
        <v>5698</v>
      </c>
    </row>
    <row r="4301" spans="28:28" x14ac:dyDescent="0.3">
      <c r="AB4301" s="21" t="s">
        <v>5699</v>
      </c>
    </row>
    <row r="4302" spans="28:28" x14ac:dyDescent="0.3">
      <c r="AB4302" s="21" t="s">
        <v>5700</v>
      </c>
    </row>
    <row r="4303" spans="28:28" x14ac:dyDescent="0.3">
      <c r="AB4303" s="21" t="s">
        <v>5701</v>
      </c>
    </row>
    <row r="4304" spans="28:28" x14ac:dyDescent="0.3">
      <c r="AB4304" s="21" t="s">
        <v>5702</v>
      </c>
    </row>
    <row r="4305" spans="28:28" x14ac:dyDescent="0.3">
      <c r="AB4305" s="21" t="s">
        <v>5703</v>
      </c>
    </row>
    <row r="4306" spans="28:28" x14ac:dyDescent="0.3">
      <c r="AB4306" s="21" t="s">
        <v>5704</v>
      </c>
    </row>
    <row r="4307" spans="28:28" x14ac:dyDescent="0.3">
      <c r="AB4307" s="21" t="s">
        <v>5705</v>
      </c>
    </row>
    <row r="4308" spans="28:28" x14ac:dyDescent="0.3">
      <c r="AB4308" s="21" t="s">
        <v>5706</v>
      </c>
    </row>
    <row r="4309" spans="28:28" x14ac:dyDescent="0.3">
      <c r="AB4309" s="21" t="s">
        <v>5707</v>
      </c>
    </row>
    <row r="4310" spans="28:28" x14ac:dyDescent="0.3">
      <c r="AB4310" s="21" t="s">
        <v>5708</v>
      </c>
    </row>
    <row r="4311" spans="28:28" x14ac:dyDescent="0.3">
      <c r="AB4311" s="21" t="s">
        <v>5709</v>
      </c>
    </row>
    <row r="4312" spans="28:28" x14ac:dyDescent="0.3">
      <c r="AB4312" s="21" t="s">
        <v>5710</v>
      </c>
    </row>
    <row r="4313" spans="28:28" x14ac:dyDescent="0.3">
      <c r="AB4313" s="21" t="s">
        <v>5711</v>
      </c>
    </row>
    <row r="4314" spans="28:28" x14ac:dyDescent="0.3">
      <c r="AB4314" s="21" t="s">
        <v>5712</v>
      </c>
    </row>
    <row r="4315" spans="28:28" x14ac:dyDescent="0.3">
      <c r="AB4315" s="21" t="s">
        <v>5713</v>
      </c>
    </row>
    <row r="4316" spans="28:28" x14ac:dyDescent="0.3">
      <c r="AB4316" s="21" t="s">
        <v>5714</v>
      </c>
    </row>
    <row r="4317" spans="28:28" x14ac:dyDescent="0.3">
      <c r="AB4317" s="21" t="s">
        <v>5715</v>
      </c>
    </row>
    <row r="4318" spans="28:28" x14ac:dyDescent="0.3">
      <c r="AB4318" s="21" t="s">
        <v>5716</v>
      </c>
    </row>
    <row r="4319" spans="28:28" x14ac:dyDescent="0.3">
      <c r="AB4319" s="21" t="s">
        <v>5717</v>
      </c>
    </row>
    <row r="4320" spans="28:28" x14ac:dyDescent="0.3">
      <c r="AB4320" s="21" t="s">
        <v>5718</v>
      </c>
    </row>
    <row r="4321" spans="28:28" x14ac:dyDescent="0.3">
      <c r="AB4321" s="21" t="s">
        <v>5719</v>
      </c>
    </row>
    <row r="4322" spans="28:28" x14ac:dyDescent="0.3">
      <c r="AB4322" s="21" t="s">
        <v>5720</v>
      </c>
    </row>
    <row r="4323" spans="28:28" x14ac:dyDescent="0.3">
      <c r="AB4323" s="21" t="s">
        <v>5721</v>
      </c>
    </row>
    <row r="4324" spans="28:28" x14ac:dyDescent="0.3">
      <c r="AB4324" s="21" t="s">
        <v>5722</v>
      </c>
    </row>
    <row r="4325" spans="28:28" x14ac:dyDescent="0.3">
      <c r="AB4325" s="21" t="s">
        <v>5723</v>
      </c>
    </row>
    <row r="4326" spans="28:28" x14ac:dyDescent="0.3">
      <c r="AB4326" s="21" t="s">
        <v>5724</v>
      </c>
    </row>
    <row r="4327" spans="28:28" x14ac:dyDescent="0.3">
      <c r="AB4327" s="21" t="s">
        <v>5725</v>
      </c>
    </row>
    <row r="4328" spans="28:28" x14ac:dyDescent="0.3">
      <c r="AB4328" s="21" t="s">
        <v>5726</v>
      </c>
    </row>
    <row r="4329" spans="28:28" x14ac:dyDescent="0.3">
      <c r="AB4329" s="21" t="s">
        <v>5727</v>
      </c>
    </row>
    <row r="4330" spans="28:28" x14ac:dyDescent="0.3">
      <c r="AB4330" s="21" t="s">
        <v>5728</v>
      </c>
    </row>
    <row r="4331" spans="28:28" x14ac:dyDescent="0.3">
      <c r="AB4331" s="21" t="s">
        <v>5729</v>
      </c>
    </row>
    <row r="4332" spans="28:28" x14ac:dyDescent="0.3">
      <c r="AB4332" s="21" t="s">
        <v>5730</v>
      </c>
    </row>
    <row r="4333" spans="28:28" x14ac:dyDescent="0.3">
      <c r="AB4333" s="21" t="s">
        <v>5731</v>
      </c>
    </row>
    <row r="4334" spans="28:28" x14ac:dyDescent="0.3">
      <c r="AB4334" s="21" t="s">
        <v>5732</v>
      </c>
    </row>
    <row r="4335" spans="28:28" x14ac:dyDescent="0.3">
      <c r="AB4335" s="21" t="s">
        <v>5733</v>
      </c>
    </row>
    <row r="4336" spans="28:28" x14ac:dyDescent="0.3">
      <c r="AB4336" s="21" t="s">
        <v>5734</v>
      </c>
    </row>
    <row r="4337" spans="28:28" x14ac:dyDescent="0.3">
      <c r="AB4337" s="21" t="s">
        <v>5735</v>
      </c>
    </row>
    <row r="4338" spans="28:28" x14ac:dyDescent="0.3">
      <c r="AB4338" s="21" t="s">
        <v>5736</v>
      </c>
    </row>
    <row r="4339" spans="28:28" x14ac:dyDescent="0.3">
      <c r="AB4339" s="21" t="s">
        <v>5737</v>
      </c>
    </row>
    <row r="4340" spans="28:28" x14ac:dyDescent="0.3">
      <c r="AB4340" s="21" t="s">
        <v>5738</v>
      </c>
    </row>
    <row r="4341" spans="28:28" x14ac:dyDescent="0.3">
      <c r="AB4341" s="21" t="s">
        <v>5739</v>
      </c>
    </row>
    <row r="4342" spans="28:28" x14ac:dyDescent="0.3">
      <c r="AB4342" s="21" t="s">
        <v>5740</v>
      </c>
    </row>
    <row r="4343" spans="28:28" x14ac:dyDescent="0.3">
      <c r="AB4343" s="21" t="s">
        <v>5741</v>
      </c>
    </row>
    <row r="4344" spans="28:28" x14ac:dyDescent="0.3">
      <c r="AB4344" s="21" t="s">
        <v>5742</v>
      </c>
    </row>
    <row r="4345" spans="28:28" x14ac:dyDescent="0.3">
      <c r="AB4345" s="21" t="s">
        <v>5743</v>
      </c>
    </row>
    <row r="4346" spans="28:28" x14ac:dyDescent="0.3">
      <c r="AB4346" s="21" t="s">
        <v>5744</v>
      </c>
    </row>
    <row r="4347" spans="28:28" x14ac:dyDescent="0.3">
      <c r="AB4347" s="21" t="s">
        <v>5745</v>
      </c>
    </row>
    <row r="4348" spans="28:28" x14ac:dyDescent="0.3">
      <c r="AB4348" s="21" t="s">
        <v>5746</v>
      </c>
    </row>
    <row r="4349" spans="28:28" x14ac:dyDescent="0.3">
      <c r="AB4349" s="21" t="s">
        <v>5747</v>
      </c>
    </row>
    <row r="4350" spans="28:28" x14ac:dyDescent="0.3">
      <c r="AB4350" s="21" t="s">
        <v>5748</v>
      </c>
    </row>
    <row r="4351" spans="28:28" x14ac:dyDescent="0.3">
      <c r="AB4351" s="21" t="s">
        <v>5749</v>
      </c>
    </row>
    <row r="4352" spans="28:28" x14ac:dyDescent="0.3">
      <c r="AB4352" s="21" t="s">
        <v>5750</v>
      </c>
    </row>
    <row r="4353" spans="28:28" x14ac:dyDescent="0.3">
      <c r="AB4353" s="21" t="s">
        <v>5751</v>
      </c>
    </row>
    <row r="4354" spans="28:28" x14ac:dyDescent="0.3">
      <c r="AB4354" s="21" t="s">
        <v>5752</v>
      </c>
    </row>
    <row r="4355" spans="28:28" x14ac:dyDescent="0.3">
      <c r="AB4355" s="21" t="s">
        <v>5753</v>
      </c>
    </row>
    <row r="4356" spans="28:28" x14ac:dyDescent="0.3">
      <c r="AB4356" s="21" t="s">
        <v>5754</v>
      </c>
    </row>
    <row r="4357" spans="28:28" x14ac:dyDescent="0.3">
      <c r="AB4357" s="21" t="s">
        <v>5755</v>
      </c>
    </row>
    <row r="4358" spans="28:28" x14ac:dyDescent="0.3">
      <c r="AB4358" s="21" t="s">
        <v>5756</v>
      </c>
    </row>
    <row r="4359" spans="28:28" x14ac:dyDescent="0.3">
      <c r="AB4359" s="21" t="s">
        <v>5757</v>
      </c>
    </row>
    <row r="4360" spans="28:28" x14ac:dyDescent="0.3">
      <c r="AB4360" s="21" t="s">
        <v>5758</v>
      </c>
    </row>
    <row r="4361" spans="28:28" x14ac:dyDescent="0.3">
      <c r="AB4361" s="21" t="s">
        <v>5759</v>
      </c>
    </row>
    <row r="4362" spans="28:28" x14ac:dyDescent="0.3">
      <c r="AB4362" s="21" t="s">
        <v>5760</v>
      </c>
    </row>
    <row r="4363" spans="28:28" x14ac:dyDescent="0.3">
      <c r="AB4363" s="21" t="s">
        <v>5761</v>
      </c>
    </row>
    <row r="4364" spans="28:28" x14ac:dyDescent="0.3">
      <c r="AB4364" s="21" t="s">
        <v>5762</v>
      </c>
    </row>
    <row r="4365" spans="28:28" x14ac:dyDescent="0.3">
      <c r="AB4365" s="21" t="s">
        <v>5763</v>
      </c>
    </row>
    <row r="4366" spans="28:28" x14ac:dyDescent="0.3">
      <c r="AB4366" s="21" t="s">
        <v>5764</v>
      </c>
    </row>
    <row r="4367" spans="28:28" x14ac:dyDescent="0.3">
      <c r="AB4367" s="21" t="s">
        <v>5765</v>
      </c>
    </row>
    <row r="4368" spans="28:28" x14ac:dyDescent="0.3">
      <c r="AB4368" s="21" t="s">
        <v>5766</v>
      </c>
    </row>
    <row r="4369" spans="28:28" x14ac:dyDescent="0.3">
      <c r="AB4369" s="21" t="s">
        <v>5767</v>
      </c>
    </row>
    <row r="4370" spans="28:28" x14ac:dyDescent="0.3">
      <c r="AB4370" s="21" t="s">
        <v>5768</v>
      </c>
    </row>
    <row r="4371" spans="28:28" x14ac:dyDescent="0.3">
      <c r="AB4371" s="21" t="s">
        <v>5769</v>
      </c>
    </row>
    <row r="4372" spans="28:28" x14ac:dyDescent="0.3">
      <c r="AB4372" s="21" t="s">
        <v>5770</v>
      </c>
    </row>
    <row r="4373" spans="28:28" x14ac:dyDescent="0.3">
      <c r="AB4373" s="21" t="s">
        <v>5771</v>
      </c>
    </row>
    <row r="4374" spans="28:28" x14ac:dyDescent="0.3">
      <c r="AB4374" s="21" t="s">
        <v>5772</v>
      </c>
    </row>
    <row r="4375" spans="28:28" x14ac:dyDescent="0.3">
      <c r="AB4375" s="21" t="s">
        <v>5773</v>
      </c>
    </row>
    <row r="4376" spans="28:28" x14ac:dyDescent="0.3">
      <c r="AB4376" s="21" t="s">
        <v>5774</v>
      </c>
    </row>
    <row r="4377" spans="28:28" x14ac:dyDescent="0.3">
      <c r="AB4377" s="21" t="s">
        <v>5775</v>
      </c>
    </row>
    <row r="4378" spans="28:28" x14ac:dyDescent="0.3">
      <c r="AB4378" s="21" t="s">
        <v>5776</v>
      </c>
    </row>
    <row r="4379" spans="28:28" x14ac:dyDescent="0.3">
      <c r="AB4379" s="21" t="s">
        <v>5777</v>
      </c>
    </row>
    <row r="4380" spans="28:28" x14ac:dyDescent="0.3">
      <c r="AB4380" s="21" t="s">
        <v>5778</v>
      </c>
    </row>
    <row r="4381" spans="28:28" x14ac:dyDescent="0.3">
      <c r="AB4381" s="21" t="s">
        <v>5779</v>
      </c>
    </row>
    <row r="4382" spans="28:28" x14ac:dyDescent="0.3">
      <c r="AB4382" s="21" t="s">
        <v>5780</v>
      </c>
    </row>
    <row r="4383" spans="28:28" x14ac:dyDescent="0.3">
      <c r="AB4383" s="21" t="s">
        <v>5781</v>
      </c>
    </row>
    <row r="4384" spans="28:28" x14ac:dyDescent="0.3">
      <c r="AB4384" s="21" t="s">
        <v>5782</v>
      </c>
    </row>
    <row r="4385" spans="28:28" x14ac:dyDescent="0.3">
      <c r="AB4385" s="21" t="s">
        <v>5783</v>
      </c>
    </row>
    <row r="4386" spans="28:28" x14ac:dyDescent="0.3">
      <c r="AB4386" s="21" t="s">
        <v>5784</v>
      </c>
    </row>
    <row r="4387" spans="28:28" x14ac:dyDescent="0.3">
      <c r="AB4387" s="21" t="s">
        <v>5785</v>
      </c>
    </row>
    <row r="4388" spans="28:28" x14ac:dyDescent="0.3">
      <c r="AB4388" s="21" t="s">
        <v>5786</v>
      </c>
    </row>
    <row r="4389" spans="28:28" x14ac:dyDescent="0.3">
      <c r="AB4389" s="21" t="s">
        <v>5787</v>
      </c>
    </row>
    <row r="4390" spans="28:28" x14ac:dyDescent="0.3">
      <c r="AB4390" s="21" t="s">
        <v>5788</v>
      </c>
    </row>
    <row r="4391" spans="28:28" x14ac:dyDescent="0.3">
      <c r="AB4391" s="21" t="s">
        <v>5789</v>
      </c>
    </row>
    <row r="4392" spans="28:28" x14ac:dyDescent="0.3">
      <c r="AB4392" s="21" t="s">
        <v>5790</v>
      </c>
    </row>
    <row r="4393" spans="28:28" x14ac:dyDescent="0.3">
      <c r="AB4393" s="21" t="s">
        <v>5791</v>
      </c>
    </row>
    <row r="4394" spans="28:28" x14ac:dyDescent="0.3">
      <c r="AB4394" s="21" t="s">
        <v>5792</v>
      </c>
    </row>
    <row r="4395" spans="28:28" x14ac:dyDescent="0.3">
      <c r="AB4395" s="21" t="s">
        <v>5793</v>
      </c>
    </row>
    <row r="4396" spans="28:28" x14ac:dyDescent="0.3">
      <c r="AB4396" s="21" t="s">
        <v>5794</v>
      </c>
    </row>
    <row r="4397" spans="28:28" x14ac:dyDescent="0.3">
      <c r="AB4397" s="21" t="s">
        <v>5795</v>
      </c>
    </row>
    <row r="4398" spans="28:28" x14ac:dyDescent="0.3">
      <c r="AB4398" s="21" t="s">
        <v>5796</v>
      </c>
    </row>
    <row r="4399" spans="28:28" x14ac:dyDescent="0.3">
      <c r="AB4399" s="21" t="s">
        <v>5797</v>
      </c>
    </row>
    <row r="4400" spans="28:28" x14ac:dyDescent="0.3">
      <c r="AB4400" s="21" t="s">
        <v>5798</v>
      </c>
    </row>
    <row r="4401" spans="28:28" x14ac:dyDescent="0.3">
      <c r="AB4401" s="21" t="s">
        <v>5799</v>
      </c>
    </row>
    <row r="4402" spans="28:28" x14ac:dyDescent="0.3">
      <c r="AB4402" s="21" t="s">
        <v>5800</v>
      </c>
    </row>
    <row r="4403" spans="28:28" x14ac:dyDescent="0.3">
      <c r="AB4403" s="21" t="s">
        <v>5801</v>
      </c>
    </row>
    <row r="4404" spans="28:28" x14ac:dyDescent="0.3">
      <c r="AB4404" s="21" t="s">
        <v>5802</v>
      </c>
    </row>
    <row r="4405" spans="28:28" x14ac:dyDescent="0.3">
      <c r="AB4405" s="21" t="s">
        <v>5803</v>
      </c>
    </row>
    <row r="4406" spans="28:28" x14ac:dyDescent="0.3">
      <c r="AB4406" s="21" t="s">
        <v>5804</v>
      </c>
    </row>
    <row r="4407" spans="28:28" x14ac:dyDescent="0.3">
      <c r="AB4407" s="21" t="s">
        <v>5805</v>
      </c>
    </row>
    <row r="4408" spans="28:28" x14ac:dyDescent="0.3">
      <c r="AB4408" s="21" t="s">
        <v>5806</v>
      </c>
    </row>
    <row r="4409" spans="28:28" x14ac:dyDescent="0.3">
      <c r="AB4409" s="21" t="s">
        <v>5807</v>
      </c>
    </row>
    <row r="4410" spans="28:28" x14ac:dyDescent="0.3">
      <c r="AB4410" s="21" t="s">
        <v>5808</v>
      </c>
    </row>
    <row r="4411" spans="28:28" x14ac:dyDescent="0.3">
      <c r="AB4411" s="21" t="s">
        <v>5809</v>
      </c>
    </row>
    <row r="4412" spans="28:28" x14ac:dyDescent="0.3">
      <c r="AB4412" s="21" t="s">
        <v>5810</v>
      </c>
    </row>
    <row r="4413" spans="28:28" x14ac:dyDescent="0.3">
      <c r="AB4413" s="21" t="s">
        <v>5811</v>
      </c>
    </row>
    <row r="4414" spans="28:28" x14ac:dyDescent="0.3">
      <c r="AB4414" s="21" t="s">
        <v>5812</v>
      </c>
    </row>
    <row r="4415" spans="28:28" x14ac:dyDescent="0.3">
      <c r="AB4415" s="21" t="s">
        <v>5813</v>
      </c>
    </row>
    <row r="4416" spans="28:28" x14ac:dyDescent="0.3">
      <c r="AB4416" s="21" t="s">
        <v>5814</v>
      </c>
    </row>
    <row r="4417" spans="28:28" x14ac:dyDescent="0.3">
      <c r="AB4417" s="21" t="s">
        <v>5815</v>
      </c>
    </row>
    <row r="4418" spans="28:28" x14ac:dyDescent="0.3">
      <c r="AB4418" s="21" t="s">
        <v>5816</v>
      </c>
    </row>
    <row r="4419" spans="28:28" x14ac:dyDescent="0.3">
      <c r="AB4419" s="21" t="s">
        <v>5817</v>
      </c>
    </row>
    <row r="4420" spans="28:28" x14ac:dyDescent="0.3">
      <c r="AB4420" s="21" t="s">
        <v>5818</v>
      </c>
    </row>
    <row r="4421" spans="28:28" x14ac:dyDescent="0.3">
      <c r="AB4421" s="21" t="s">
        <v>5819</v>
      </c>
    </row>
    <row r="4422" spans="28:28" x14ac:dyDescent="0.3">
      <c r="AB4422" s="21" t="s">
        <v>5820</v>
      </c>
    </row>
    <row r="4423" spans="28:28" x14ac:dyDescent="0.3">
      <c r="AB4423" s="21" t="s">
        <v>5821</v>
      </c>
    </row>
    <row r="4424" spans="28:28" x14ac:dyDescent="0.3">
      <c r="AB4424" s="21" t="s">
        <v>5822</v>
      </c>
    </row>
    <row r="4425" spans="28:28" x14ac:dyDescent="0.3">
      <c r="AB4425" s="21" t="s">
        <v>5823</v>
      </c>
    </row>
    <row r="4426" spans="28:28" x14ac:dyDescent="0.3">
      <c r="AB4426" s="21" t="s">
        <v>5824</v>
      </c>
    </row>
    <row r="4427" spans="28:28" x14ac:dyDescent="0.3">
      <c r="AB4427" s="21" t="s">
        <v>5825</v>
      </c>
    </row>
    <row r="4428" spans="28:28" x14ac:dyDescent="0.3">
      <c r="AB4428" s="21" t="s">
        <v>5826</v>
      </c>
    </row>
    <row r="4429" spans="28:28" x14ac:dyDescent="0.3">
      <c r="AB4429" s="21" t="s">
        <v>5827</v>
      </c>
    </row>
    <row r="4430" spans="28:28" x14ac:dyDescent="0.3">
      <c r="AB4430" s="21" t="s">
        <v>5828</v>
      </c>
    </row>
    <row r="4431" spans="28:28" x14ac:dyDescent="0.3">
      <c r="AB4431" s="21" t="s">
        <v>5829</v>
      </c>
    </row>
    <row r="4432" spans="28:28" x14ac:dyDescent="0.3">
      <c r="AB4432" s="21" t="s">
        <v>5830</v>
      </c>
    </row>
    <row r="4433" spans="28:28" x14ac:dyDescent="0.3">
      <c r="AB4433" s="21" t="s">
        <v>5831</v>
      </c>
    </row>
    <row r="4434" spans="28:28" x14ac:dyDescent="0.3">
      <c r="AB4434" s="21" t="s">
        <v>5832</v>
      </c>
    </row>
    <row r="4435" spans="28:28" x14ac:dyDescent="0.3">
      <c r="AB4435" s="21" t="s">
        <v>5833</v>
      </c>
    </row>
    <row r="4436" spans="28:28" x14ac:dyDescent="0.3">
      <c r="AB4436" s="21" t="s">
        <v>5834</v>
      </c>
    </row>
    <row r="4437" spans="28:28" x14ac:dyDescent="0.3">
      <c r="AB4437" s="21" t="s">
        <v>5835</v>
      </c>
    </row>
    <row r="4438" spans="28:28" x14ac:dyDescent="0.3">
      <c r="AB4438" s="21" t="s">
        <v>5836</v>
      </c>
    </row>
    <row r="4439" spans="28:28" x14ac:dyDescent="0.3">
      <c r="AB4439" s="21" t="s">
        <v>5837</v>
      </c>
    </row>
    <row r="4440" spans="28:28" x14ac:dyDescent="0.3">
      <c r="AB4440" s="21" t="s">
        <v>5838</v>
      </c>
    </row>
    <row r="4441" spans="28:28" x14ac:dyDescent="0.3">
      <c r="AB4441" s="21" t="s">
        <v>5839</v>
      </c>
    </row>
    <row r="4442" spans="28:28" x14ac:dyDescent="0.3">
      <c r="AB4442" s="21" t="s">
        <v>5840</v>
      </c>
    </row>
    <row r="4443" spans="28:28" x14ac:dyDescent="0.3">
      <c r="AB4443" s="21" t="s">
        <v>5841</v>
      </c>
    </row>
    <row r="4444" spans="28:28" x14ac:dyDescent="0.3">
      <c r="AB4444" s="21" t="s">
        <v>5842</v>
      </c>
    </row>
    <row r="4445" spans="28:28" x14ac:dyDescent="0.3">
      <c r="AB4445" s="21" t="s">
        <v>5843</v>
      </c>
    </row>
    <row r="4446" spans="28:28" x14ac:dyDescent="0.3">
      <c r="AB4446" s="21" t="s">
        <v>5844</v>
      </c>
    </row>
    <row r="4447" spans="28:28" x14ac:dyDescent="0.3">
      <c r="AB4447" s="21" t="s">
        <v>5845</v>
      </c>
    </row>
    <row r="4448" spans="28:28" x14ac:dyDescent="0.3">
      <c r="AB4448" s="21" t="s">
        <v>5846</v>
      </c>
    </row>
    <row r="4449" spans="28:28" x14ac:dyDescent="0.3">
      <c r="AB4449" s="21" t="s">
        <v>5847</v>
      </c>
    </row>
    <row r="4450" spans="28:28" x14ac:dyDescent="0.3">
      <c r="AB4450" s="21" t="s">
        <v>5848</v>
      </c>
    </row>
    <row r="4451" spans="28:28" x14ac:dyDescent="0.3">
      <c r="AB4451" s="21" t="s">
        <v>5849</v>
      </c>
    </row>
    <row r="4452" spans="28:28" x14ac:dyDescent="0.3">
      <c r="AB4452" s="21" t="s">
        <v>5850</v>
      </c>
    </row>
    <row r="4453" spans="28:28" x14ac:dyDescent="0.3">
      <c r="AB4453" s="21" t="s">
        <v>5851</v>
      </c>
    </row>
    <row r="4454" spans="28:28" x14ac:dyDescent="0.3">
      <c r="AB4454" s="21" t="s">
        <v>5852</v>
      </c>
    </row>
    <row r="4455" spans="28:28" x14ac:dyDescent="0.3">
      <c r="AB4455" s="21" t="s">
        <v>5853</v>
      </c>
    </row>
    <row r="4456" spans="28:28" x14ac:dyDescent="0.3">
      <c r="AB4456" s="21" t="s">
        <v>5854</v>
      </c>
    </row>
    <row r="4457" spans="28:28" x14ac:dyDescent="0.3">
      <c r="AB4457" s="21" t="s">
        <v>5855</v>
      </c>
    </row>
    <row r="4458" spans="28:28" x14ac:dyDescent="0.3">
      <c r="AB4458" s="21" t="s">
        <v>5856</v>
      </c>
    </row>
    <row r="4459" spans="28:28" x14ac:dyDescent="0.3">
      <c r="AB4459" s="21" t="s">
        <v>5857</v>
      </c>
    </row>
    <row r="4460" spans="28:28" x14ac:dyDescent="0.3">
      <c r="AB4460" s="21" t="s">
        <v>5858</v>
      </c>
    </row>
    <row r="4461" spans="28:28" x14ac:dyDescent="0.3">
      <c r="AB4461" s="21" t="s">
        <v>5859</v>
      </c>
    </row>
    <row r="4462" spans="28:28" x14ac:dyDescent="0.3">
      <c r="AB4462" s="21" t="s">
        <v>5860</v>
      </c>
    </row>
    <row r="4463" spans="28:28" x14ac:dyDescent="0.3">
      <c r="AB4463" s="21" t="s">
        <v>5861</v>
      </c>
    </row>
    <row r="4464" spans="28:28" x14ac:dyDescent="0.3">
      <c r="AB4464" s="21" t="s">
        <v>5862</v>
      </c>
    </row>
    <row r="4465" spans="28:28" x14ac:dyDescent="0.3">
      <c r="AB4465" s="21" t="s">
        <v>5863</v>
      </c>
    </row>
    <row r="4466" spans="28:28" x14ac:dyDescent="0.3">
      <c r="AB4466" s="21" t="s">
        <v>5864</v>
      </c>
    </row>
    <row r="4467" spans="28:28" x14ac:dyDescent="0.3">
      <c r="AB4467" s="21" t="s">
        <v>5865</v>
      </c>
    </row>
    <row r="4468" spans="28:28" x14ac:dyDescent="0.3">
      <c r="AB4468" s="21" t="s">
        <v>5866</v>
      </c>
    </row>
    <row r="4469" spans="28:28" x14ac:dyDescent="0.3">
      <c r="AB4469" s="21" t="s">
        <v>5867</v>
      </c>
    </row>
    <row r="4470" spans="28:28" x14ac:dyDescent="0.3">
      <c r="AB4470" s="21" t="s">
        <v>5868</v>
      </c>
    </row>
    <row r="4471" spans="28:28" x14ac:dyDescent="0.3">
      <c r="AB4471" s="21" t="s">
        <v>5869</v>
      </c>
    </row>
    <row r="4472" spans="28:28" x14ac:dyDescent="0.3">
      <c r="AB4472" s="21" t="s">
        <v>5870</v>
      </c>
    </row>
    <row r="4473" spans="28:28" x14ac:dyDescent="0.3">
      <c r="AB4473" s="21" t="s">
        <v>5871</v>
      </c>
    </row>
    <row r="4474" spans="28:28" x14ac:dyDescent="0.3">
      <c r="AB4474" s="21" t="s">
        <v>5872</v>
      </c>
    </row>
    <row r="4475" spans="28:28" x14ac:dyDescent="0.3">
      <c r="AB4475" s="21" t="s">
        <v>5873</v>
      </c>
    </row>
    <row r="4476" spans="28:28" x14ac:dyDescent="0.3">
      <c r="AB4476" s="21" t="s">
        <v>5874</v>
      </c>
    </row>
    <row r="4477" spans="28:28" x14ac:dyDescent="0.3">
      <c r="AB4477" s="21" t="s">
        <v>5875</v>
      </c>
    </row>
    <row r="4478" spans="28:28" x14ac:dyDescent="0.3">
      <c r="AB4478" s="21" t="s">
        <v>5876</v>
      </c>
    </row>
    <row r="4479" spans="28:28" x14ac:dyDescent="0.3">
      <c r="AB4479" s="21" t="s">
        <v>5877</v>
      </c>
    </row>
    <row r="4480" spans="28:28" x14ac:dyDescent="0.3">
      <c r="AB4480" s="21" t="s">
        <v>5878</v>
      </c>
    </row>
    <row r="4481" spans="28:28" x14ac:dyDescent="0.3">
      <c r="AB4481" s="21" t="s">
        <v>5879</v>
      </c>
    </row>
    <row r="4482" spans="28:28" x14ac:dyDescent="0.3">
      <c r="AB4482" s="21" t="s">
        <v>5880</v>
      </c>
    </row>
    <row r="4483" spans="28:28" x14ac:dyDescent="0.3">
      <c r="AB4483" s="21" t="s">
        <v>5881</v>
      </c>
    </row>
    <row r="4484" spans="28:28" x14ac:dyDescent="0.3">
      <c r="AB4484" s="21" t="s">
        <v>5882</v>
      </c>
    </row>
    <row r="4485" spans="28:28" x14ac:dyDescent="0.3">
      <c r="AB4485" s="21" t="s">
        <v>5883</v>
      </c>
    </row>
    <row r="4486" spans="28:28" x14ac:dyDescent="0.3">
      <c r="AB4486" s="21" t="s">
        <v>5884</v>
      </c>
    </row>
    <row r="4487" spans="28:28" x14ac:dyDescent="0.3">
      <c r="AB4487" s="21" t="s">
        <v>5885</v>
      </c>
    </row>
    <row r="4488" spans="28:28" x14ac:dyDescent="0.3">
      <c r="AB4488" s="21" t="s">
        <v>5886</v>
      </c>
    </row>
    <row r="4489" spans="28:28" x14ac:dyDescent="0.3">
      <c r="AB4489" s="21" t="s">
        <v>5887</v>
      </c>
    </row>
    <row r="4490" spans="28:28" x14ac:dyDescent="0.3">
      <c r="AB4490" s="21" t="s">
        <v>5888</v>
      </c>
    </row>
    <row r="4491" spans="28:28" x14ac:dyDescent="0.3">
      <c r="AB4491" s="21" t="s">
        <v>5889</v>
      </c>
    </row>
    <row r="4492" spans="28:28" x14ac:dyDescent="0.3">
      <c r="AB4492" s="21" t="s">
        <v>5890</v>
      </c>
    </row>
    <row r="4493" spans="28:28" x14ac:dyDescent="0.3">
      <c r="AB4493" s="21" t="s">
        <v>5891</v>
      </c>
    </row>
    <row r="4494" spans="28:28" x14ac:dyDescent="0.3">
      <c r="AB4494" s="21" t="s">
        <v>5892</v>
      </c>
    </row>
    <row r="4495" spans="28:28" x14ac:dyDescent="0.3">
      <c r="AB4495" s="21" t="s">
        <v>5893</v>
      </c>
    </row>
    <row r="4496" spans="28:28" x14ac:dyDescent="0.3">
      <c r="AB4496" s="21" t="s">
        <v>5894</v>
      </c>
    </row>
    <row r="4497" spans="28:28" x14ac:dyDescent="0.3">
      <c r="AB4497" s="21" t="s">
        <v>5895</v>
      </c>
    </row>
    <row r="4498" spans="28:28" x14ac:dyDescent="0.3">
      <c r="AB4498" s="21" t="s">
        <v>5896</v>
      </c>
    </row>
    <row r="4499" spans="28:28" x14ac:dyDescent="0.3">
      <c r="AB4499" s="21" t="s">
        <v>5897</v>
      </c>
    </row>
    <row r="4500" spans="28:28" x14ac:dyDescent="0.3">
      <c r="AB4500" s="21" t="s">
        <v>5898</v>
      </c>
    </row>
    <row r="4501" spans="28:28" x14ac:dyDescent="0.3">
      <c r="AB4501" s="21" t="s">
        <v>5899</v>
      </c>
    </row>
    <row r="4502" spans="28:28" x14ac:dyDescent="0.3">
      <c r="AB4502" s="21" t="s">
        <v>5900</v>
      </c>
    </row>
    <row r="4503" spans="28:28" x14ac:dyDescent="0.3">
      <c r="AB4503" s="21" t="s">
        <v>5901</v>
      </c>
    </row>
    <row r="4504" spans="28:28" x14ac:dyDescent="0.3">
      <c r="AB4504" s="21" t="s">
        <v>5902</v>
      </c>
    </row>
    <row r="4505" spans="28:28" x14ac:dyDescent="0.3">
      <c r="AB4505" s="21" t="s">
        <v>5903</v>
      </c>
    </row>
    <row r="4506" spans="28:28" x14ac:dyDescent="0.3">
      <c r="AB4506" s="21" t="s">
        <v>5904</v>
      </c>
    </row>
  </sheetData>
  <autoFilter ref="A1:AV1" xr:uid="{00000000-0009-0000-0000-00000B000000}"/>
  <sortState xmlns:xlrd2="http://schemas.microsoft.com/office/spreadsheetml/2017/richdata2" ref="AD2:AD1666">
    <sortCondition ref="AD2:AD1666"/>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10</vt:i4>
      </vt:variant>
    </vt:vector>
  </HeadingPairs>
  <TitlesOfParts>
    <vt:vector size="17" baseType="lpstr">
      <vt:lpstr>Eco-organisme</vt:lpstr>
      <vt:lpstr>PLPDMA</vt:lpstr>
      <vt:lpstr>Descriptif_collecte</vt:lpstr>
      <vt:lpstr>Donnee_quantitative</vt:lpstr>
      <vt:lpstr>TGAP</vt:lpstr>
      <vt:lpstr>Compostage</vt:lpstr>
      <vt:lpstr>Apports_directs_installations</vt:lpstr>
      <vt:lpstr>Apports_directs_installations!Zone_d_impression</vt:lpstr>
      <vt:lpstr>Compostage!Zone_d_impression</vt:lpstr>
      <vt:lpstr>'Compostage_N-1'!Zone_d_impression</vt:lpstr>
      <vt:lpstr>Descriptif_collecte!Zone_d_impression</vt:lpstr>
      <vt:lpstr>'Descriptif_collecte_N-1'!Zone_d_impression</vt:lpstr>
      <vt:lpstr>Donnee_quantitative!Zone_d_impression</vt:lpstr>
      <vt:lpstr>'Donnee_quantitative_N-1'!Zone_d_impression</vt:lpstr>
      <vt:lpstr>'Eco-organisme'!Zone_d_impression</vt:lpstr>
      <vt:lpstr>'Eco-organisme_N-1'!Zone_d_impression</vt:lpstr>
      <vt:lpstr>TGAP!Zone_d_impression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PORTERE</dc:creator>
  <cp:lastModifiedBy>Sabine BIBAUD</cp:lastModifiedBy>
  <cp:lastPrinted>2019-09-12T09:31:55Z</cp:lastPrinted>
  <dcterms:created xsi:type="dcterms:W3CDTF">2018-11-08T07:23:09Z</dcterms:created>
  <dcterms:modified xsi:type="dcterms:W3CDTF">2024-05-15T09:43:04Z</dcterms:modified>
</cp:coreProperties>
</file>